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bookViews>
    <workbookView xWindow="0" yWindow="0" windowWidth="20490" windowHeight="6930" xr2:uid="{00000000-000D-0000-FFFF-FFFF00000000}"/>
  </bookViews>
  <sheets>
    <sheet name="Resumo" sheetId="1" r:id="rId1"/>
    <sheet name="Despesas" sheetId="2" r:id="rId2"/>
  </sheets>
  <definedNames>
    <definedName name="RegiãoDeTítuloDaLinha1..O4">Resumo!$B$2</definedName>
    <definedName name="Título1">Rendimentos[[#Headers],[Categoria]]</definedName>
    <definedName name="Título2">Despesas[[#Headers],[Categoria]]</definedName>
    <definedName name="_xlnm.Print_Titles" localSheetId="1">Despesas!$2:$3</definedName>
    <definedName name="_xlnm.Print_Titles" localSheetId="0">Resumo!$2:$2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I3" i="1" l="1"/>
  <c r="E3" i="1"/>
  <c r="P5" i="2" l="1"/>
  <c r="D12" i="2" l="1"/>
  <c r="C3" i="1" l="1"/>
  <c r="E12" i="2"/>
  <c r="D3" i="1" s="1"/>
  <c r="F12" i="2"/>
  <c r="G12" i="2"/>
  <c r="F3" i="1" s="1"/>
  <c r="H12" i="2"/>
  <c r="G3" i="1" s="1"/>
  <c r="I12" i="2"/>
  <c r="H3" i="1" s="1"/>
  <c r="J12" i="2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<sst xmlns="http://schemas.openxmlformats.org/spreadsheetml/2006/main" count="69" uniqueCount="41">
  <si>
    <t>Orçamento Pessoal</t>
  </si>
  <si>
    <t>Despesas totais</t>
  </si>
  <si>
    <t>Dinheiro em falta/extra</t>
  </si>
  <si>
    <t>Rendimentos</t>
  </si>
  <si>
    <t>Categoria</t>
  </si>
  <si>
    <t>Salários</t>
  </si>
  <si>
    <t>Juros/dividendos</t>
  </si>
  <si>
    <t>Diversos</t>
  </si>
  <si>
    <t>Total</t>
  </si>
  <si>
    <t>Jan</t>
  </si>
  <si>
    <t>Fev</t>
  </si>
  <si>
    <t>Março</t>
  </si>
  <si>
    <t>Abril</t>
  </si>
  <si>
    <t>Maio</t>
  </si>
  <si>
    <t>Junho</t>
  </si>
  <si>
    <t>Julho</t>
  </si>
  <si>
    <t>Ago</t>
  </si>
  <si>
    <t>Set</t>
  </si>
  <si>
    <t>Out</t>
  </si>
  <si>
    <t>Nov</t>
  </si>
  <si>
    <t>Dez</t>
  </si>
  <si>
    <t>Ano</t>
  </si>
  <si>
    <t>Despesas</t>
  </si>
  <si>
    <t>Casa</t>
  </si>
  <si>
    <t>Vida quotidiana</t>
  </si>
  <si>
    <t>Transportes</t>
  </si>
  <si>
    <t>Lazer</t>
  </si>
  <si>
    <t>Saúde</t>
  </si>
  <si>
    <t>Férias</t>
  </si>
  <si>
    <t>Mensalidades/Subscrições</t>
  </si>
  <si>
    <t>Subcategoria</t>
  </si>
  <si>
    <t>Hipoteca/renda</t>
  </si>
  <si>
    <t xml:space="preserve">Compras </t>
  </si>
  <si>
    <t>Gás/combustível</t>
  </si>
  <si>
    <t>TV por Cabo</t>
  </si>
  <si>
    <t>Dívidas de ginásio</t>
  </si>
  <si>
    <t>Bilhetes de avião</t>
  </si>
  <si>
    <t>Taxas de ginásio</t>
  </si>
  <si>
    <t>Revistas</t>
  </si>
  <si>
    <t>Mar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</si>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</sst>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5">
    <xf numFmtId="0" fontId="0" fillId="0" borderId="0" xfId="0">
      <alignment vertical="center" wrapText="1"/>
    </xf>
    <xf numFmtId="166" fontId="6" fillId="0" borderId="3" xfId="6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9" fillId="0" borderId="0" xfId="7" applyNumberFormat="1" applyFont="1" applyFill="1" applyBorder="1" applyAlignment="1">
      <alignment vertical="center" wrapText="1"/>
    </xf>
    <xf numFmtId="166" fontId="0" fillId="0" borderId="0" xfId="6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9" fillId="0" borderId="0" xfId="7" applyFont="1" applyFill="1" applyBorder="1" applyAlignment="1">
      <alignment vertical="center" wrapText="1"/>
    </xf>
  </cellXfs>
  <cellStyles count="48">
    <cellStyle name="20% - Cor1" xfId="25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41" builtinId="46" customBuiltin="1"/>
    <cellStyle name="20% - Cor6" xfId="45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2" builtinId="47" customBuiltin="1"/>
    <cellStyle name="40% - Cor6" xfId="46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3" builtinId="48" customBuiltin="1"/>
    <cellStyle name="60% - Cor6" xfId="47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9" builtinId="22" customBuiltin="1"/>
    <cellStyle name="Célula Ligada" xfId="20" builtinId="24" customBuiltin="1"/>
    <cellStyle name="Cor1" xfId="24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4" builtinId="49" customBuiltin="1"/>
    <cellStyle name="Correto" xfId="14" builtinId="26" customBuiltin="1"/>
    <cellStyle name="Entrada" xfId="17" builtinId="20" customBuiltin="1"/>
    <cellStyle name="Incorreto" xfId="15" builtinId="27" customBuiltin="1"/>
    <cellStyle name="Moeda" xfId="11" builtinId="4" customBuiltin="1"/>
    <cellStyle name="Moeda [0]" xfId="12" builtinId="7" customBuiltin="1"/>
    <cellStyle name="Montante" xfId="7" xr:uid="{00000000-0005-0000-0000-000000000000}"/>
    <cellStyle name="Neutro" xfId="16" builtinId="28" customBuiltin="1"/>
    <cellStyle name="Normal" xfId="0" builtinId="0" customBuiltin="1"/>
    <cellStyle name="Nota" xfId="23" builtinId="10" customBuiltin="1"/>
    <cellStyle name="Percentagem" xfId="13" builtinId="5" customBuiltin="1"/>
    <cellStyle name="Saída" xfId="18" builtinId="21" customBuiltin="1"/>
    <cellStyle name="Separador de milhares [0]" xfId="10" builtinId="6" customBuiltin="1"/>
    <cellStyle name="Texto de Aviso" xfId="22" builtinId="11" customBuiltin="1"/>
    <cellStyle name="Texto Explicativo" xfId="8" builtinId="53" customBuiltin="1"/>
    <cellStyle name="Título" xfId="1" builtinId="15" customBuiltin="1"/>
    <cellStyle name="Total" xfId="6" builtinId="25" customBuiltin="1"/>
    <cellStyle name="Verificar Célula" xfId="21" builtinId="23" customBuiltin="1"/>
    <cellStyle name="Vírgula" xfId="9" builtinId="3" customBuiltin="1"/>
  </cellStyles>
  <dxfs count="48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7"/>
      <tableStyleElement type="headerRow" dxfId="46"/>
      <tableStyleElement type="totalRow" dxfId="45"/>
      <tableStyleElement type="firstRowStripe" dxfId="44"/>
      <tableStyleElement type="secondRowStripe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ndimentos" displayName="Rendimentos" ref="B6:O10" totalsRowCount="1" headerRowBorderDxfId="42" headerRowCellStyle="Normal" dataCellStyle="Normal" totalsRowCellStyle="Normal">
  <autoFilter ref="B6:O9" xr:uid="{00000000-0009-0000-0100-000002000000}"/>
  <tableColumns count="14">
    <tableColumn id="1" xr3:uid="{00000000-0010-0000-0000-000001000000}" name="Categoria" totalsRowLabel="Total"/>
    <tableColumn id="2" xr3:uid="{00000000-0010-0000-0000-000002000000}" name="Jan" totalsRowFunction="sum" totalsRowDxfId="41" dataCellStyle="Montante"/>
    <tableColumn id="3" xr3:uid="{00000000-0010-0000-0000-000003000000}" name="Fev" totalsRowFunction="sum" totalsRowDxfId="40" dataCellStyle="Montante"/>
    <tableColumn id="4" xr3:uid="{00000000-0010-0000-0000-000004000000}" name="Março" totalsRowFunction="sum" totalsRowDxfId="39" dataCellStyle="Montante"/>
    <tableColumn id="5" xr3:uid="{00000000-0010-0000-0000-000005000000}" name="Abril" totalsRowFunction="sum" totalsRowDxfId="38" dataCellStyle="Montante"/>
    <tableColumn id="6" xr3:uid="{00000000-0010-0000-0000-000006000000}" name="Maio" totalsRowFunction="sum" totalsRowDxfId="37" dataCellStyle="Montante"/>
    <tableColumn id="7" xr3:uid="{00000000-0010-0000-0000-000007000000}" name="Junho" totalsRowFunction="sum" totalsRowDxfId="36" dataCellStyle="Montante"/>
    <tableColumn id="8" xr3:uid="{00000000-0010-0000-0000-000008000000}" name="Julho" totalsRowFunction="sum" totalsRowDxfId="35" dataCellStyle="Montante"/>
    <tableColumn id="9" xr3:uid="{00000000-0010-0000-0000-000009000000}" name="Ago" totalsRowFunction="sum" totalsRowDxfId="34" dataCellStyle="Montante"/>
    <tableColumn id="10" xr3:uid="{00000000-0010-0000-0000-00000A000000}" name="Set" totalsRowFunction="sum" totalsRowDxfId="33" dataCellStyle="Montante"/>
    <tableColumn id="11" xr3:uid="{00000000-0010-0000-0000-00000B000000}" name="Out" totalsRowFunction="sum" totalsRowDxfId="32" dataCellStyle="Montante"/>
    <tableColumn id="12" xr3:uid="{00000000-0010-0000-0000-00000C000000}" name="Nov" totalsRowFunction="sum" totalsRowDxfId="31" dataCellStyle="Montante"/>
    <tableColumn id="13" xr3:uid="{00000000-0010-0000-0000-00000D000000}" name="Dez" totalsRowFunction="sum" totalsRowDxfId="30" dataCellStyle="Montante"/>
    <tableColumn id="15" xr3:uid="{00000000-0010-0000-0000-00000F000000}" name="Ano" totalsRowFunction="sum" totalsRowDxfId="29" dataCellStyle="Total">
      <calculatedColumnFormula>SUM(Rendimentos[[#This Row],[Jan]:[Dez]])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Introduza o Rendimento das várias fontes para cada mês nesta tabela. O rendimento anual é calculad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spesas" displayName="Despesas" ref="B3:P12" totalsRowCount="1" headerRowDxfId="28" headerRowBorderDxfId="27">
  <autoFilter ref="B3:P11" xr:uid="{00000000-0009-0000-0100-000001000000}"/>
  <tableColumns count="15">
    <tableColumn id="15" xr3:uid="{00000000-0010-0000-0100-00000F000000}" name="Categoria" totalsRowLabel="Total" dataDxfId="26" totalsRowDxfId="25"/>
    <tableColumn id="1" xr3:uid="{00000000-0010-0000-0100-000001000000}" name="Subcategoria" dataDxfId="24"/>
    <tableColumn id="2" xr3:uid="{00000000-0010-0000-0100-000002000000}" name="Jan" totalsRowFunction="sum" dataDxfId="11" dataCellStyle="Montante"/>
    <tableColumn id="3" xr3:uid="{00000000-0010-0000-0100-000003000000}" name="Fev" totalsRowFunction="sum" dataDxfId="10" totalsRowDxfId="23"/>
    <tableColumn id="4" xr3:uid="{00000000-0010-0000-0100-000004000000}" name="Mar" totalsRowFunction="sum" dataDxfId="9" totalsRowDxfId="22"/>
    <tableColumn id="5" xr3:uid="{00000000-0010-0000-0100-000005000000}" name="Abril" totalsRowFunction="sum" dataDxfId="8" totalsRowDxfId="21"/>
    <tableColumn id="6" xr3:uid="{00000000-0010-0000-0100-000006000000}" name="Maio" totalsRowFunction="sum" dataDxfId="7" totalsRowDxfId="20"/>
    <tableColumn id="7" xr3:uid="{00000000-0010-0000-0100-000007000000}" name="Junho" totalsRowFunction="sum" dataDxfId="6" totalsRowDxfId="19"/>
    <tableColumn id="8" xr3:uid="{00000000-0010-0000-0100-000008000000}" name="Jul" totalsRowFunction="sum" dataDxfId="5" totalsRowDxfId="18"/>
    <tableColumn id="9" xr3:uid="{00000000-0010-0000-0100-000009000000}" name="Ago" totalsRowFunction="sum" dataDxfId="4" totalsRowDxfId="17"/>
    <tableColumn id="10" xr3:uid="{00000000-0010-0000-0100-00000A000000}" name="Set" totalsRowFunction="sum" dataDxfId="3" totalsRowDxfId="16"/>
    <tableColumn id="11" xr3:uid="{00000000-0010-0000-0100-00000B000000}" name="Out" totalsRowFunction="sum" dataDxfId="2" totalsRowDxfId="15"/>
    <tableColumn id="12" xr3:uid="{00000000-0010-0000-0100-00000C000000}" name="Nov" totalsRowFunction="sum" dataDxfId="1" totalsRowDxfId="14"/>
    <tableColumn id="13" xr3:uid="{00000000-0010-0000-0100-00000D000000}" name="Dez" totalsRowFunction="sum" dataDxfId="0" totalsRowDxfId="13"/>
    <tableColumn id="14" xr3:uid="{00000000-0010-0000-0100-00000E000000}" name="Ano" totalsRowFunction="sum" totalsRowDxfId="12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Introduza as despesas em cada mês e as categorias nesta tabela. As despesas anuais são calculadas automaticamente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4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2" t="s">
        <v>0</v>
      </c>
      <c r="C1" s="2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 customHeight="1" thickBot="1" x14ac:dyDescent="0.3">
      <c r="B2" s="5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2:15" ht="30" customHeight="1" thickBot="1" x14ac:dyDescent="0.3">
      <c r="B3" s="3" t="s">
        <v>1</v>
      </c>
      <c r="C3" s="8">
        <f>Despesas[[#Totals],[Jan]]</f>
        <v>0</v>
      </c>
      <c r="D3" s="8">
        <f>Despesas[[#Totals],[Fev]]</f>
        <v>0</v>
      </c>
      <c r="E3" s="8">
        <f>Despesas[[#Totals],[Mar]]</f>
        <v>0</v>
      </c>
      <c r="F3" s="8">
        <f>Despesas[[#Totals],[Abril]]</f>
        <v>0</v>
      </c>
      <c r="G3" s="8">
        <f>Despesas[[#Totals],[Maio]]</f>
        <v>0</v>
      </c>
      <c r="H3" s="8">
        <f>Despesas[[#Totals],[Junho]]</f>
        <v>0</v>
      </c>
      <c r="I3" s="8">
        <f>Despesas[[#Totals],[Jul]]</f>
        <v>0</v>
      </c>
      <c r="J3" s="8">
        <f>Despesas[[#Totals],[Ago]]</f>
        <v>0</v>
      </c>
      <c r="K3" s="8">
        <f>Despesas[[#Totals],[Set]]</f>
        <v>0</v>
      </c>
      <c r="L3" s="8">
        <f>Despesas[[#Totals],[Out]]</f>
        <v>0</v>
      </c>
      <c r="M3" s="8">
        <f>Despesas[[#Totals],[Nov]]</f>
        <v>0</v>
      </c>
      <c r="N3" s="8">
        <f>Despesas[[#Totals],[Dez]]</f>
        <v>0</v>
      </c>
      <c r="O3" s="8">
        <f>SUM(C3:N3)</f>
        <v>0</v>
      </c>
    </row>
    <row r="4" spans="2:15" ht="30" customHeight="1" thickBot="1" x14ac:dyDescent="0.3">
      <c r="B4" s="4" t="s">
        <v>2</v>
      </c>
      <c r="C4" s="9">
        <f>SUM(Rendimentos[[#Totals],[Jan]]-C3)</f>
        <v>0</v>
      </c>
      <c r="D4" s="9">
        <f>SUM(Rendimentos[[#Totals],[Fev]]-D3)</f>
        <v>0</v>
      </c>
      <c r="E4" s="9">
        <f>SUM(Rendimentos[[#Totals],[Março]]-E3)</f>
        <v>0</v>
      </c>
      <c r="F4" s="9">
        <f>SUM(Rendimentos[[#Totals],[Abril]]-F3)</f>
        <v>0</v>
      </c>
      <c r="G4" s="9">
        <f>SUM(Rendimentos[[#Totals],[Maio]]-G3)</f>
        <v>0</v>
      </c>
      <c r="H4" s="9">
        <f>SUM(Rendimentos[[#Totals],[Junho]]-H3)</f>
        <v>0</v>
      </c>
      <c r="I4" s="9">
        <f>SUM(Rendimentos[[#Totals],[Julho]]-I3)</f>
        <v>0</v>
      </c>
      <c r="J4" s="9">
        <f>SUM(Rendimentos[[#Totals],[Ago]]-J3)</f>
        <v>0</v>
      </c>
      <c r="K4" s="9">
        <f>SUM(Rendimentos[[#Totals],[Set]]-K3)</f>
        <v>0</v>
      </c>
      <c r="L4" s="9">
        <f>SUM(Rendimentos[[#Totals],[Out]]-L3)</f>
        <v>0</v>
      </c>
      <c r="M4" s="9">
        <f>SUM(Rendimentos[[#Totals],[Nov]]-M3)</f>
        <v>0</v>
      </c>
      <c r="N4" s="9">
        <f>SUM(Rendimentos[[#Totals],[Dez]]-N3)</f>
        <v>0</v>
      </c>
      <c r="O4" s="9">
        <f>SUM(C4:N4)</f>
        <v>0</v>
      </c>
    </row>
    <row r="5" spans="2:15" ht="30" customHeight="1" thickBot="1" x14ac:dyDescent="0.3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30" customHeight="1" thickBot="1" x14ac:dyDescent="0.3">
      <c r="B6" s="12" t="s">
        <v>4</v>
      </c>
      <c r="C6" s="16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12" t="s">
        <v>20</v>
      </c>
      <c r="O6" s="12" t="s">
        <v>21</v>
      </c>
    </row>
    <row r="7" spans="2:15" ht="30" customHeight="1" thickBot="1" x14ac:dyDescent="0.3">
      <c r="B7" s="4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>
        <f>SUM(Rendimentos[[#This Row],[Jan]:[Dez]])</f>
        <v>0</v>
      </c>
    </row>
    <row r="8" spans="2:15" ht="30" customHeight="1" thickBot="1" x14ac:dyDescent="0.3">
      <c r="B8" s="4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">
        <f>SUM(Rendimentos[[#This Row],[Jan]:[Dez]])</f>
        <v>0</v>
      </c>
    </row>
    <row r="9" spans="2:15" ht="30" customHeight="1" thickBot="1" x14ac:dyDescent="0.3">
      <c r="B9" s="4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>
        <f>SUM(Rendimentos[[#This Row],[Jan]:[Dez]])</f>
        <v>0</v>
      </c>
    </row>
    <row r="10" spans="2:15" ht="30" customHeight="1" thickBot="1" x14ac:dyDescent="0.3">
      <c r="B10" t="s">
        <v>8</v>
      </c>
      <c r="C10" s="17">
        <f>SUBTOTAL(109,Rendimentos[Jan])</f>
        <v>0</v>
      </c>
      <c r="D10" s="17">
        <f>SUBTOTAL(109,Rendimentos[Fev])</f>
        <v>0</v>
      </c>
      <c r="E10" s="17">
        <f>SUBTOTAL(109,Rendimentos[Março])</f>
        <v>0</v>
      </c>
      <c r="F10" s="17">
        <f>SUBTOTAL(109,Rendimentos[Abril])</f>
        <v>0</v>
      </c>
      <c r="G10" s="17">
        <f>SUBTOTAL(109,Rendimentos[Maio])</f>
        <v>0</v>
      </c>
      <c r="H10" s="17">
        <f>SUBTOTAL(109,Rendimentos[Junho])</f>
        <v>0</v>
      </c>
      <c r="I10" s="17">
        <f>SUBTOTAL(109,Rendimentos[Julho])</f>
        <v>0</v>
      </c>
      <c r="J10" s="17">
        <f>SUBTOTAL(109,Rendimentos[Ago])</f>
        <v>0</v>
      </c>
      <c r="K10" s="17">
        <f>SUBTOTAL(109,Rendimentos[Set])</f>
        <v>0</v>
      </c>
      <c r="L10" s="17">
        <f>SUBTOTAL(109,Rendimentos[Out])</f>
        <v>0</v>
      </c>
      <c r="M10" s="17">
        <f>SUBTOTAL(109,Rendimentos[Nov])</f>
        <v>0</v>
      </c>
      <c r="N10" s="17">
        <f>SUBTOTAL(109,Rendimentos[Dez])</f>
        <v>0</v>
      </c>
      <c r="O10" s="18">
        <f>SUBTOTAL(109,Rendimentos[Ano])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O título desta folha de cálculo encontra-se nesta célula" sqref="B1:C1" xr:uid="{00000000-0002-0000-0000-000000000000}"/>
    <dataValidation allowBlank="1" showInputMessage="1" showErrorMessage="1" prompt="Os meses encontram-se nas células à direita. As despesas totais e o Dinheiro a mais ou a menos são calculados automaticamente nas células C3 a O4 abaixo" sqref="B2" xr:uid="{00000000-0002-0000-0000-000001000000}"/>
    <dataValidation allowBlank="1" showInputMessage="1" showErrorMessage="1" prompt="As despesas Totais são calculadas automaticamente nas células à direita" sqref="B3" xr:uid="{00000000-0002-0000-0000-000002000000}"/>
    <dataValidation allowBlank="1" showInputMessage="1" showErrorMessage="1" prompt="O dinheiro a mais ou a menos é calculado automaticamente nas células à direita e os ícones são atualizados em função disto" sqref="B4" xr:uid="{00000000-0002-0000-0000-000003000000}"/>
    <dataValidation allowBlank="1" showInputMessage="1" showErrorMessage="1" prompt="Introduza os detalhes dos Rendimentos na tabela abaixo" sqref="B5" xr:uid="{00000000-0002-0000-0000-000004000000}"/>
    <dataValidation allowBlank="1" showInputMessage="1" showErrorMessage="1" prompt="Crie um Orçamento Pessoal Básico neste livro. As Despesas Totais Mensais e Anuais são atualizadas automaticamente nesta folha de cálculo. Introduza os detalhes na tabela Rendimento" sqref="A1" xr:uid="{00000000-0002-0000-0000-000005000000}"/>
    <dataValidation allowBlank="1" showInputMessage="1" showErrorMessage="1" prompt="Introduza a Categoria nesta coluna, abaixo deste cabeçalho. Utilize os filtros de cabeçalho para encontrar entradas específicas" sqref="B6" xr:uid="{00000000-0002-0000-0000-000006000000}"/>
    <dataValidation allowBlank="1" showInputMessage="1" showErrorMessage="1" prompt="Os rendimentos anuais são calculados automaticamente nesta coluna, abaixo deste cabeçalho" sqref="O6" xr:uid="{00000000-0002-0000-0000-000007000000}"/>
    <dataValidation allowBlank="1" showInputMessage="1" showErrorMessage="1" prompt="Introduza o rendimento deste mês nesta coluna, abaixo deste cabeçalho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5.28515625" customWidth="1"/>
    <col min="3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3" t="s">
        <v>0</v>
      </c>
      <c r="C1" s="2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30" customHeight="1" thickBot="1" x14ac:dyDescent="0.3"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30" customHeight="1" thickBot="1" x14ac:dyDescent="0.3">
      <c r="B3" s="12" t="s">
        <v>4</v>
      </c>
      <c r="C3" s="12" t="s">
        <v>30</v>
      </c>
      <c r="D3" s="16" t="s">
        <v>9</v>
      </c>
      <c r="E3" s="12" t="s">
        <v>10</v>
      </c>
      <c r="F3" s="12" t="s">
        <v>39</v>
      </c>
      <c r="G3" s="12" t="s">
        <v>12</v>
      </c>
      <c r="H3" s="12" t="s">
        <v>13</v>
      </c>
      <c r="I3" s="12" t="s">
        <v>14</v>
      </c>
      <c r="J3" s="12" t="s">
        <v>40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2" t="s">
        <v>21</v>
      </c>
    </row>
    <row r="4" spans="2:16" ht="30" customHeight="1" x14ac:dyDescent="0.25">
      <c r="B4" s="13" t="s">
        <v>23</v>
      </c>
      <c r="C4" s="10" t="s">
        <v>31</v>
      </c>
      <c r="D4" s="2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>
        <f>SUM(Despesas!$D4:$O4)</f>
        <v>0</v>
      </c>
    </row>
    <row r="5" spans="2:16" ht="30" customHeight="1" x14ac:dyDescent="0.25">
      <c r="B5" s="14" t="s">
        <v>24</v>
      </c>
      <c r="C5" s="10" t="s">
        <v>32</v>
      </c>
      <c r="D5" s="2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>SUM(Despesas!$D5:$O5)</f>
        <v>0</v>
      </c>
    </row>
    <row r="6" spans="2:16" ht="30" customHeight="1" x14ac:dyDescent="0.25">
      <c r="B6" s="15" t="s">
        <v>25</v>
      </c>
      <c r="C6" s="10" t="s">
        <v>33</v>
      </c>
      <c r="D6" s="2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>SUM(Despesas!$D6:$O6)</f>
        <v>0</v>
      </c>
    </row>
    <row r="7" spans="2:16" ht="30" customHeight="1" x14ac:dyDescent="0.25">
      <c r="B7" s="14" t="s">
        <v>26</v>
      </c>
      <c r="C7" s="10" t="s">
        <v>34</v>
      </c>
      <c r="D7" s="2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>SUM(Despesas!$D7:$O7)</f>
        <v>0</v>
      </c>
    </row>
    <row r="8" spans="2:16" ht="30" customHeight="1" x14ac:dyDescent="0.25">
      <c r="B8" s="15" t="s">
        <v>27</v>
      </c>
      <c r="C8" s="10" t="s">
        <v>35</v>
      </c>
      <c r="D8" s="2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>SUM(Despesas!$D8:$O8)</f>
        <v>0</v>
      </c>
    </row>
    <row r="9" spans="2:16" ht="30" customHeight="1" x14ac:dyDescent="0.25">
      <c r="B9" s="14" t="s">
        <v>28</v>
      </c>
      <c r="C9" s="10" t="s">
        <v>36</v>
      </c>
      <c r="D9" s="2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>SUM(Despesas!$D9:$O9)</f>
        <v>0</v>
      </c>
    </row>
    <row r="10" spans="2:16" ht="30" customHeight="1" x14ac:dyDescent="0.25">
      <c r="B10" s="15" t="s">
        <v>26</v>
      </c>
      <c r="C10" s="10" t="s">
        <v>37</v>
      </c>
      <c r="D10" s="2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f>SUM(Despesas!$D10:$O10)</f>
        <v>0</v>
      </c>
    </row>
    <row r="11" spans="2:16" ht="30" customHeight="1" x14ac:dyDescent="0.25">
      <c r="B11" s="14" t="s">
        <v>29</v>
      </c>
      <c r="C11" s="4" t="s">
        <v>38</v>
      </c>
      <c r="D11" s="2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>SUM(Despesas!$D11:$O11)</f>
        <v>0</v>
      </c>
    </row>
    <row r="12" spans="2:16" ht="30" customHeight="1" x14ac:dyDescent="0.25">
      <c r="B12" s="11" t="s">
        <v>8</v>
      </c>
      <c r="D12" s="21">
        <f>SUBTOTAL(109,Despesas[Jan])</f>
        <v>0</v>
      </c>
      <c r="E12" s="21">
        <f>SUBTOTAL(109,Despesas[Fev])</f>
        <v>0</v>
      </c>
      <c r="F12" s="21">
        <f>SUBTOTAL(109,Despesas[Mar])</f>
        <v>0</v>
      </c>
      <c r="G12" s="21">
        <f>SUBTOTAL(109,Despesas[Abril])</f>
        <v>0</v>
      </c>
      <c r="H12" s="21">
        <f>SUBTOTAL(109,Despesas[Maio])</f>
        <v>0</v>
      </c>
      <c r="I12" s="21">
        <f>SUBTOTAL(109,Despesas[Junho])</f>
        <v>0</v>
      </c>
      <c r="J12" s="21">
        <f>SUBTOTAL(109,Despesas[Jul])</f>
        <v>0</v>
      </c>
      <c r="K12" s="21">
        <f>SUBTOTAL(109,Despesas[Ago])</f>
        <v>0</v>
      </c>
      <c r="L12" s="21">
        <f>SUBTOTAL(109,Despesas[Set])</f>
        <v>0</v>
      </c>
      <c r="M12" s="21">
        <f>SUBTOTAL(109,Despesas[Out])</f>
        <v>0</v>
      </c>
      <c r="N12" s="21">
        <f>SUBTOTAL(109,Despesas[Nov])</f>
        <v>0</v>
      </c>
      <c r="O12" s="21">
        <f>SUBTOTAL(109,Despesas[Dez])</f>
        <v>0</v>
      </c>
      <c r="P12" s="21">
        <f>SUBTOTAL(109,Despesas[Ano])</f>
        <v>0</v>
      </c>
    </row>
  </sheetData>
  <mergeCells count="1">
    <mergeCell ref="B1:C1"/>
  </mergeCells>
  <dataValidations count="8">
    <dataValidation allowBlank="1" showInputMessage="1" showErrorMessage="1" prompt="O título desta folha de cálculo encontra-se nesta célula" sqref="B1:C1" xr:uid="{00000000-0002-0000-0100-000000000000}"/>
    <dataValidation allowBlank="1" showInputMessage="1" showErrorMessage="1" prompt="Introduza as despesas na tabela abaixo" sqref="B2" xr:uid="{00000000-0002-0000-0100-000001000000}"/>
    <dataValidation allowBlank="1" showInputMessage="1" showErrorMessage="1" prompt="Introduza a Subcategoria nesta coluna, abaixo deste cabeçalho" sqref="C3" xr:uid="{00000000-0002-0000-0100-000002000000}"/>
    <dataValidation allowBlank="1" showInputMessage="1" showErrorMessage="1" prompt="Introduza as despesas deste mês nesta coluna, abaixo deste cabeçalho" sqref="D3:O3" xr:uid="{00000000-0002-0000-0100-000003000000}"/>
    <dataValidation allowBlank="1" showInputMessage="1" showErrorMessage="1" prompt="As despesas anuais são calculadas automaticamente nesta coluna, abaixo deste cabeçalho" sqref="P3" xr:uid="{00000000-0002-0000-0100-000004000000}"/>
    <dataValidation allowBlank="1" showInputMessage="1" showErrorMessage="1" prompt="Introduza as despesas mensais na tabela Despesas nesta folha de cálculo. As despesas anuais são calculadas automaticamente" sqref="A1" xr:uid="{00000000-0002-0000-0100-000005000000}"/>
    <dataValidation type="list" errorStyle="warning" allowBlank="1" showInputMessage="1" showErrorMessage="1" error="Selecione uma Categoria na lista. Selecione Cancelar, prima Alt+Seta Para Baixo para ver as opções e, em seguida, prima Seta Para Baixo+Enter para selecionar" sqref="B4:B11" xr:uid="{00000000-0002-0000-0100-000006000000}">
      <formula1>"Casa,Vida quotidiana,Transportes,Lazer,Saúde,Férias,Diversão,Mensalidades/Subscrições,Pessoal,Obrigações financeiras,Pagamentos diversos"</formula1>
    </dataValidation>
    <dataValidation allowBlank="1" showInputMessage="1" showErrorMessage="1" prompt="Selecione a Categoria nesta coluna, abaixo deste cabeçalho. Prima Alt+Seta Para Baixo para abrir a lista pendente e, em seguida, prima Enter para selecionar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5</vt:i4>
      </vt:variant>
    </vt:vector>
  </HeadingPairs>
  <TitlesOfParts>
    <vt:vector size="7" baseType="lpstr">
      <vt:lpstr>Resumo</vt:lpstr>
      <vt:lpstr>Despesas</vt:lpstr>
      <vt:lpstr>RegiãoDeTítuloDaLinha1..O4</vt:lpstr>
      <vt:lpstr>Título1</vt:lpstr>
      <vt:lpstr>Título2</vt:lpstr>
      <vt:lpstr>Despesas!Títulos_de_Impressão</vt:lpstr>
      <vt:lpstr>Resumo!Títulos_de_Impressão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2018-09-20T06:02:01Z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