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Studentliste" sheetId="2" r:id="rId1"/>
    <sheet name="Klasseliste" sheetId="1" r:id="rId2"/>
    <sheet name="Studentinformasjon" sheetId="5" r:id="rId3"/>
  </sheets>
  <definedNames>
    <definedName name="Elevliste">Elever[STUDENTENS NAVN]</definedName>
    <definedName name="Elevnavn">Studentinformasjon!$D$5</definedName>
    <definedName name="RowTitleRegion1..D13">Studentinformasjon!$C$5</definedName>
    <definedName name="RowTitleRegion1..D6">Klasseliste!$C$4</definedName>
    <definedName name="RowTitleRegion2..F5">Klasseliste!$E$4</definedName>
    <definedName name="Tittel1">Elever[[#Headers],[STUDENTENS NAVN]]</definedName>
    <definedName name="Tittel2">Klasseliste[[#Headers],[STUDENTENS NAVN]]</definedName>
    <definedName name="_xlnm.Print_Titles" localSheetId="0">Studentliste!$1:$4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<sst xmlns="http://schemas.openxmlformats.org/spreadsheetml/2006/main" count="86" uniqueCount="44">
  <si>
    <t>Studentliste</t>
  </si>
  <si>
    <t>STUDENTENS NAVN</t>
  </si>
  <si>
    <t>Navn 1</t>
  </si>
  <si>
    <t>Navn 2</t>
  </si>
  <si>
    <t>Navn 3</t>
  </si>
  <si>
    <t>Navn 4</t>
  </si>
  <si>
    <t>E-POST</t>
  </si>
  <si>
    <t>E-postadresse</t>
  </si>
  <si>
    <t>GÅ TIL KLASSELISTE</t>
  </si>
  <si>
    <t>GÅ TIL STUDENTINFORMASJON</t>
  </si>
  <si>
    <t>PRIVATTELEFON</t>
  </si>
  <si>
    <t>Telefon, privat</t>
  </si>
  <si>
    <t>MOBILTELEFON</t>
  </si>
  <si>
    <t>Mobiltelefon</t>
  </si>
  <si>
    <t>Fødselsdato</t>
  </si>
  <si>
    <t>Dato</t>
  </si>
  <si>
    <t>NØDKONTAKT</t>
  </si>
  <si>
    <t>Kontakt 1</t>
  </si>
  <si>
    <t>Kontakt 2</t>
  </si>
  <si>
    <t>Kontakt 3</t>
  </si>
  <si>
    <t>Kontakt 4</t>
  </si>
  <si>
    <t>NØDTELEFON</t>
  </si>
  <si>
    <t>Nødtelefon</t>
  </si>
  <si>
    <t>LEGE</t>
  </si>
  <si>
    <t>Lege 1</t>
  </si>
  <si>
    <t>Lege 2</t>
  </si>
  <si>
    <t>Lege 3</t>
  </si>
  <si>
    <t>Lege 4</t>
  </si>
  <si>
    <t>TELEFON LEGE</t>
  </si>
  <si>
    <t>Telefon lege</t>
  </si>
  <si>
    <t xml:space="preserve">  </t>
  </si>
  <si>
    <t>Tips: Hvis du vil legge til flere studenter, trykker på TAB-tasten i den siste cellen i tabellen.</t>
  </si>
  <si>
    <t>Klasseliste</t>
  </si>
  <si>
    <t>KURS</t>
  </si>
  <si>
    <t>INSTRUKTØR</t>
  </si>
  <si>
    <t>STUDENTER REGISTRERT</t>
  </si>
  <si>
    <t>Institutt for grafisk design</t>
  </si>
  <si>
    <t>Kursnavn</t>
  </si>
  <si>
    <t>Instruktør 1</t>
  </si>
  <si>
    <t>GÅ TIL STUDENTLISTE</t>
  </si>
  <si>
    <t>STARTDATO</t>
  </si>
  <si>
    <t>SLUTTDATO</t>
  </si>
  <si>
    <t>Studentinformasjon</t>
  </si>
  <si>
    <t>TIPS: VELG EN STUDENT FRA RULLEGARDINLISTEN I CELLE D5 FOR Å OPPDATERE STUDENTINFORMASJONEN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</si>
</sst>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[&lt;=99999999]##_ ##_ ##_ ##;\(\+##\)_ ##_ ##_ ##_ ##"/>
    <numFmt numFmtId="170" formatCode="[$-414]d\.\ mmm\ yy"/>
    <numFmt numFmtId="171" formatCode="dd/mm/yy;@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69" fontId="0" fillId="0" borderId="0" xfId="0" applyNumberFormat="1" applyFont="1" applyFill="1" applyBorder="1" applyAlignment="1">
      <alignment horizontal="left" vertical="center"/>
    </xf>
    <xf numFmtId="170" fontId="8" fillId="5" borderId="0" xfId="0" applyNumberFormat="1" applyFont="1" applyFill="1" applyBorder="1" applyAlignment="1">
      <alignment horizontal="left" vertical="center" wrapText="1"/>
    </xf>
    <xf numFmtId="169" fontId="0" fillId="0" borderId="0" xfId="0" applyNumberFormat="1" applyFont="1" applyBorder="1" applyAlignment="1">
      <alignment horizontal="left" vertical="center"/>
    </xf>
    <xf numFmtId="169" fontId="8" fillId="0" borderId="7" xfId="0" applyNumberFormat="1" applyFont="1" applyBorder="1" applyAlignment="1">
      <alignment horizontal="left" vertical="center"/>
    </xf>
    <xf numFmtId="171" fontId="8" fillId="0" borderId="7" xfId="0" applyNumberFormat="1" applyFont="1" applyBorder="1" applyAlignment="1">
      <alignment horizontal="left" vertical="center"/>
    </xf>
    <xf numFmtId="169" fontId="8" fillId="0" borderId="4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</cellXfs>
  <cellStyles count="49">
    <cellStyle name="20 % – uthevingsfarge 1" xfId="26" builtinId="30" customBuiltin="1"/>
    <cellStyle name="20 % – uthevingsfarge 2" xfId="30" builtinId="34" customBuiltin="1"/>
    <cellStyle name="20 % – uthevingsfarge 3" xfId="34" builtinId="38" customBuiltin="1"/>
    <cellStyle name="20 % – uthevingsfarge 4" xfId="38" builtinId="42" customBuiltin="1"/>
    <cellStyle name="20 % – uthevingsfarge 5" xfId="42" builtinId="46" customBuiltin="1"/>
    <cellStyle name="20 % – uthevingsfarge 6" xfId="46" builtinId="50" customBuiltin="1"/>
    <cellStyle name="40 % – uthevingsfarge 1" xfId="27" builtinId="31" customBuiltin="1"/>
    <cellStyle name="40 % – uthevingsfarge 2" xfId="31" builtinId="35" customBuiltin="1"/>
    <cellStyle name="40 % – uthevingsfarge 3" xfId="35" builtinId="39" customBuiltin="1"/>
    <cellStyle name="40 % – uthevingsfarge 4" xfId="39" builtinId="43" customBuiltin="1"/>
    <cellStyle name="40 % – uthevingsfarge 5" xfId="43" builtinId="47" customBuiltin="1"/>
    <cellStyle name="40 % – uthevingsfarge 6" xfId="47" builtinId="51" customBuiltin="1"/>
    <cellStyle name="60 % – uthevingsfarge 1" xfId="28" builtinId="32" customBuiltin="1"/>
    <cellStyle name="60 % – uthevingsfarge 2" xfId="32" builtinId="36" customBuiltin="1"/>
    <cellStyle name="60 % – uthevingsfarge 3" xfId="36" builtinId="40" customBuiltin="1"/>
    <cellStyle name="60 % – uthevingsfarge 4" xfId="40" builtinId="44" customBuiltin="1"/>
    <cellStyle name="60 % – uthevingsfarge 5" xfId="44" builtinId="48" customBuiltin="1"/>
    <cellStyle name="60 % – uthevingsfarge 6" xfId="48" builtinId="52" customBuiltin="1"/>
    <cellStyle name="Benyttet hyperkobling" xfId="5" builtinId="9" customBuiltin="1"/>
    <cellStyle name="Beregning" xfId="2" builtinId="22" customBuiltin="1"/>
    <cellStyle name="Dårlig" xfId="19" builtinId="27" customBuiltin="1"/>
    <cellStyle name="Forklarende tekst" xfId="3" builtinId="53" customBuiltin="1"/>
    <cellStyle name="God" xfId="18" builtinId="26" customBuiltin="1"/>
    <cellStyle name="Hyperkobling" xfId="4" builtinId="8" customBuiltin="1"/>
    <cellStyle name="Inndata" xfId="1" builtinId="20" customBuiltin="1"/>
    <cellStyle name="Koblet celle" xfId="22" builtinId="24" customBuiltin="1"/>
    <cellStyle name="Komma" xfId="6" builtinId="3" customBuiltin="1"/>
    <cellStyle name="Kontrollcelle" xfId="23" builtinId="23" customBuiltin="1"/>
    <cellStyle name="Merknad" xfId="14" builtinId="10" customBuiltin="1"/>
    <cellStyle name="Normal" xfId="0" builtinId="0" customBuiltin="1"/>
    <cellStyle name="Nøytral" xfId="20" builtinId="28" customBuiltin="1"/>
    <cellStyle name="Overskrift 1" xfId="11" builtinId="16" customBuiltin="1"/>
    <cellStyle name="Overskrift 2" xfId="12" builtinId="17" customBuiltin="1"/>
    <cellStyle name="Overskrift 3" xfId="13" builtinId="18" customBuiltin="1"/>
    <cellStyle name="Overskrift 4" xfId="17" builtinId="19" customBuiltin="1"/>
    <cellStyle name="Prosent" xfId="10" builtinId="5" customBuiltin="1"/>
    <cellStyle name="Tittel" xfId="16" builtinId="15" customBuiltin="1"/>
    <cellStyle name="Totalt" xfId="15" builtinId="25" customBuiltin="1"/>
    <cellStyle name="Tusenskille [0]" xfId="7" builtinId="6" customBuiltin="1"/>
    <cellStyle name="Utdata" xfId="21" builtinId="21" customBuiltin="1"/>
    <cellStyle name="Uthevingsfarge1" xfId="25" builtinId="29" customBuiltin="1"/>
    <cellStyle name="Uthevingsfarge2" xfId="29" builtinId="33" customBuiltin="1"/>
    <cellStyle name="Uthevingsfarge3" xfId="33" builtinId="37" customBuiltin="1"/>
    <cellStyle name="Uthevingsfarge4" xfId="37" builtinId="41" customBuiltin="1"/>
    <cellStyle name="Uthevingsfarge5" xfId="41" builtinId="45" customBuiltin="1"/>
    <cellStyle name="Uthevingsfarge6" xfId="45" builtinId="49" customBuiltin="1"/>
    <cellStyle name="Valuta" xfId="8" builtinId="4" customBuiltin="1"/>
    <cellStyle name="Valuta [0]" xfId="9" builtinId="7" customBuiltin="1"/>
    <cellStyle name="Varseltekst" xfId="24" builtinId="11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9]##_ ##_ ##_ ##;\(\+##\)_ ##_ ##_ ##_ 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9]##_ ##_ ##_ ##;\(\+##\)_ ##_ ##_ ##_ 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9]##_ ##_ ##_ ##;\(\+##\)_ ##_ ##_ ##_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9]##_ ##_ ##_ ##;\(\+##\)_ ##_ ##_ ##_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9]##_ ##_ ##_ ##;\(\+##\)_ ##_ ##_ ##_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9]##_ ##_ ##_ ##;\(\+##\)_ ##_ ##_ ##_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lasseliste'!A1"/><Relationship Id="rId1" Type="http://schemas.openxmlformats.org/officeDocument/2006/relationships/hyperlink" Target="#'Studentinformasjo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tudentliste!A1"/><Relationship Id="rId1" Type="http://schemas.openxmlformats.org/officeDocument/2006/relationships/hyperlink" Target="#'Studentinformasjon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udentliste!A1"/><Relationship Id="rId1" Type="http://schemas.openxmlformats.org/officeDocument/2006/relationships/hyperlink" Target="#'Klasselist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2</xdr:row>
      <xdr:rowOff>28575</xdr:rowOff>
    </xdr:from>
    <xdr:to>
      <xdr:col>12</xdr:col>
      <xdr:colOff>5443</xdr:colOff>
      <xdr:row>2</xdr:row>
      <xdr:rowOff>221600</xdr:rowOff>
    </xdr:to>
    <xdr:sp macro="" textlink="">
      <xdr:nvSpPr>
        <xdr:cNvPr id="4" name="Gå til studentinformasjon" descr="Student Details navigation button">
          <a:hlinkClick xmlns:r="http://schemas.openxmlformats.org/officeDocument/2006/relationships" r:id="rId1" tooltip="Velg for å gå til regnearket for studentinformasjon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725400" y="657225"/>
          <a:ext cx="2881993" cy="193025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nb-no" sz="1100" b="1">
              <a:solidFill>
                <a:schemeClr val="bg1"/>
              </a:solidFill>
              <a:latin typeface="Bookman Old Style" panose="02050604050505020204" pitchFamily="18" charset="0"/>
            </a:rPr>
            <a:t>GÅ TIL STUDENTINFORMASJON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1400550</xdr:colOff>
      <xdr:row>2</xdr:row>
      <xdr:rowOff>274572</xdr:rowOff>
    </xdr:to>
    <xdr:sp macro="" textlink="C2">
      <xdr:nvSpPr>
        <xdr:cNvPr id="7" name="Elevliste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096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Studentliste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704850</xdr:colOff>
      <xdr:row>1</xdr:row>
      <xdr:rowOff>114301</xdr:rowOff>
    </xdr:from>
    <xdr:to>
      <xdr:col>12</xdr:col>
      <xdr:colOff>4350</xdr:colOff>
      <xdr:row>1</xdr:row>
      <xdr:rowOff>324457</xdr:rowOff>
    </xdr:to>
    <xdr:sp macro="" textlink="">
      <xdr:nvSpPr>
        <xdr:cNvPr id="3" name="Gå til klasselisten" descr="Class Roster navigation button">
          <a:hlinkClick xmlns:r="http://schemas.openxmlformats.org/officeDocument/2006/relationships" r:id="rId2" tooltip="Velg for å gå til regnearket for klasselisten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25400" y="333376"/>
          <a:ext cx="2880900" cy="210156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nb-no" sz="1100" b="1">
              <a:solidFill>
                <a:schemeClr val="bg1"/>
              </a:solidFill>
              <a:latin typeface="Bookman Old Style" panose="02050604050505020204" pitchFamily="18" charset="0"/>
            </a:rPr>
            <a:t>GÅ TIL KLASSELISTE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375</xdr:colOff>
      <xdr:row>2</xdr:row>
      <xdr:rowOff>280140</xdr:rowOff>
    </xdr:to>
    <xdr:sp macro="" textlink="C2">
      <xdr:nvSpPr>
        <xdr:cNvPr id="4" name="Klasseliste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Klasseliste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142875</xdr:colOff>
      <xdr:row>2</xdr:row>
      <xdr:rowOff>38100</xdr:rowOff>
    </xdr:from>
    <xdr:to>
      <xdr:col>7</xdr:col>
      <xdr:colOff>4174</xdr:colOff>
      <xdr:row>2</xdr:row>
      <xdr:rowOff>224784</xdr:rowOff>
    </xdr:to>
    <xdr:sp macro="" textlink="">
      <xdr:nvSpPr>
        <xdr:cNvPr id="5" name="Gå til studentinformasjon" descr="Student Details navigation button">
          <a:hlinkClick xmlns:r="http://schemas.openxmlformats.org/officeDocument/2006/relationships" r:id="rId1" tooltip="Velg for å gå til regnearket for studentinformasjon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29425" y="666750"/>
          <a:ext cx="2871199" cy="18668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nb-no" sz="1100" b="1">
              <a:solidFill>
                <a:schemeClr val="bg1"/>
              </a:solidFill>
              <a:latin typeface="Bookman Old Style" panose="02050604050505020204" pitchFamily="18" charset="0"/>
            </a:rPr>
            <a:t>GÅ TIL STUDENTINFORMASJON</a:t>
          </a:r>
        </a:p>
      </xdr:txBody>
    </xdr:sp>
    <xdr:clientData fPrintsWithSheet="0"/>
  </xdr:twoCellAnchor>
  <xdr:twoCellAnchor editAs="oneCell">
    <xdr:from>
      <xdr:col>4</xdr:col>
      <xdr:colOff>142875</xdr:colOff>
      <xdr:row>1</xdr:row>
      <xdr:rowOff>142875</xdr:rowOff>
    </xdr:from>
    <xdr:to>
      <xdr:col>7</xdr:col>
      <xdr:colOff>4175</xdr:colOff>
      <xdr:row>1</xdr:row>
      <xdr:rowOff>321521</xdr:rowOff>
    </xdr:to>
    <xdr:sp macro="" textlink="">
      <xdr:nvSpPr>
        <xdr:cNvPr id="3" name="Gå til elevlisten" descr="Student List navigation button">
          <a:hlinkClick xmlns:r="http://schemas.openxmlformats.org/officeDocument/2006/relationships" r:id="rId2" tooltip="Velg for å gå til regnearket for studentlist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29425" y="361950"/>
          <a:ext cx="2871200" cy="178646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nb-no" sz="1100" b="1">
              <a:solidFill>
                <a:schemeClr val="bg1"/>
              </a:solidFill>
              <a:latin typeface="Bookman Old Style" panose="02050604050505020204" pitchFamily="18" charset="0"/>
            </a:rPr>
            <a:t>GÅ TIL STUDENTLISTE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3106259</xdr:colOff>
      <xdr:row>2</xdr:row>
      <xdr:rowOff>281906</xdr:rowOff>
    </xdr:to>
    <xdr:sp macro="" textlink="C2">
      <xdr:nvSpPr>
        <xdr:cNvPr id="27" name="Studentinformasjon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Studentinformasjon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1723194</xdr:colOff>
      <xdr:row>2</xdr:row>
      <xdr:rowOff>51613</xdr:rowOff>
    </xdr:from>
    <xdr:to>
      <xdr:col>4</xdr:col>
      <xdr:colOff>109570</xdr:colOff>
      <xdr:row>2</xdr:row>
      <xdr:rowOff>243637</xdr:rowOff>
    </xdr:to>
    <xdr:sp macro="" textlink="">
      <xdr:nvSpPr>
        <xdr:cNvPr id="3" name="Gå til klasselisten" descr="Class Roster navigation button">
          <a:hlinkClick xmlns:r="http://schemas.openxmlformats.org/officeDocument/2006/relationships" r:id="rId1" tooltip="Velg for å gå til regnearket for klasselisten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599869" y="680263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nb-no" sz="1050" b="1">
              <a:solidFill>
                <a:schemeClr val="bg1"/>
              </a:solidFill>
              <a:latin typeface="Bookman Old Style" panose="02050604050505020204" pitchFamily="18" charset="0"/>
            </a:rPr>
            <a:t>GÅ TIL KLASSELISTE</a:t>
          </a:r>
        </a:p>
      </xdr:txBody>
    </xdr:sp>
    <xdr:clientData fPrintsWithSheet="0"/>
  </xdr:twoCellAnchor>
  <xdr:twoCellAnchor editAs="oneCell">
    <xdr:from>
      <xdr:col>3</xdr:col>
      <xdr:colOff>1725575</xdr:colOff>
      <xdr:row>1</xdr:row>
      <xdr:rowOff>140866</xdr:rowOff>
    </xdr:from>
    <xdr:to>
      <xdr:col>4</xdr:col>
      <xdr:colOff>111951</xdr:colOff>
      <xdr:row>1</xdr:row>
      <xdr:rowOff>332890</xdr:rowOff>
    </xdr:to>
    <xdr:sp macro="" textlink="">
      <xdr:nvSpPr>
        <xdr:cNvPr id="2" name="Gå til elevlisten" descr="Student List navigation button">
          <a:hlinkClick xmlns:r="http://schemas.openxmlformats.org/officeDocument/2006/relationships" r:id="rId2" tooltip="Velg for å gå til regnearket for studentlist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602250" y="359941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nb-no" sz="1050" b="1">
              <a:solidFill>
                <a:schemeClr val="bg1"/>
              </a:solidFill>
              <a:latin typeface="Bookman Old Style" panose="02050604050505020204" pitchFamily="18" charset="0"/>
            </a:rPr>
            <a:t>GÅ TIL STUDENTLISTE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ver" displayName="Elever" ref="C4:L8" totalsRowShown="0" headerRowDxfId="17" dataDxfId="16">
  <tableColumns count="10">
    <tableColumn id="15" xr3:uid="{00000000-0010-0000-0000-00000F000000}" name="STUDENTENS NAVN" dataDxfId="15"/>
    <tableColumn id="3" xr3:uid="{00000000-0010-0000-0000-000003000000}" name="E-POST" dataDxfId="14"/>
    <tableColumn id="4" xr3:uid="{00000000-0010-0000-0000-000004000000}" name="PRIVATTELEFON" dataDxfId="13"/>
    <tableColumn id="5" xr3:uid="{00000000-0010-0000-0000-000005000000}" name="MOBILTELEFON" dataDxfId="12"/>
    <tableColumn id="6" xr3:uid="{00000000-0010-0000-0000-000006000000}" name="Fødselsdato" dataDxfId="11"/>
    <tableColumn id="7" xr3:uid="{00000000-0010-0000-0000-000007000000}" name="NØDKONTAKT" dataDxfId="10"/>
    <tableColumn id="8" xr3:uid="{00000000-0010-0000-0000-000008000000}" name="NØDTELEFON" dataDxfId="9"/>
    <tableColumn id="9" xr3:uid="{00000000-0010-0000-0000-000009000000}" name="LEGE" dataDxfId="8"/>
    <tableColumn id="10" xr3:uid="{00000000-0010-0000-0000-00000A000000}" name="TELEFON LEGE" dataDxfId="7"/>
    <tableColumn id="2" xr3:uid="{00000000-0010-0000-0000-000002000000}" name="  " dataCellStyle="Normal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Skriv inn navn på elev, e-postadresse, privat- og mobiltelefonnumre, fødselsdato, informasjon om krisekontakt og legeinformasjon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Klasseliste" displayName="Klasseliste" ref="C8:G12" totalsRowShown="0" headerRowDxfId="6" dataDxfId="5">
  <tableColumns count="5">
    <tableColumn id="1" xr3:uid="{00000000-0010-0000-0100-000001000000}" name="STUDENTENS NAVN" dataDxfId="4"/>
    <tableColumn id="2" xr3:uid="{00000000-0010-0000-0100-000002000000}" name="E-POST" dataDxfId="3">
      <calculatedColumnFormula>IFERROR(VLOOKUP(Klasseliste[[#This Row],[STUDENTENS NAVN]],Elever[],2),"")</calculatedColumnFormula>
    </tableColumn>
    <tableColumn id="3" xr3:uid="{00000000-0010-0000-0100-000003000000}" name="PRIVATTELEFON" dataDxfId="2">
      <calculatedColumnFormula>IFERROR(VLOOKUP(Klasseliste[[#This Row],[STUDENTENS NAVN]],Elever[],3),"")</calculatedColumnFormula>
    </tableColumn>
    <tableColumn id="4" xr3:uid="{00000000-0010-0000-0100-000004000000}" name="MOBILTELEFON" dataDxfId="1">
      <calculatedColumnFormula>IFERROR(VLOOKUP(Klasseliste[[#This Row],[STUDENTENS NAVN]],Elever[],4),"")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Annen informasjon oppdateres automatisk i denne tabellen når du velger navnet på en elev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baseColWidth="10" defaultColWidth="9" defaultRowHeight="30" customHeight="1" x14ac:dyDescent="0.3"/>
  <cols>
    <col min="1" max="2" width="1.625" customWidth="1"/>
    <col min="3" max="4" width="22.25" customWidth="1"/>
    <col min="5" max="5" width="24.875" customWidth="1"/>
    <col min="6" max="6" width="18.375" customWidth="1"/>
    <col min="7" max="7" width="15.375" customWidth="1"/>
    <col min="8" max="8" width="25.625" customWidth="1"/>
    <col min="9" max="9" width="27.625" customWidth="1"/>
    <col min="10" max="10" width="24.625" customWidth="1"/>
    <col min="11" max="11" width="20.75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45" t="s">
        <v>0</v>
      </c>
      <c r="D2" s="45"/>
      <c r="E2" s="57" t="s">
        <v>8</v>
      </c>
      <c r="F2" s="57"/>
      <c r="G2" s="57"/>
      <c r="H2" s="57"/>
      <c r="I2" s="57"/>
      <c r="J2" s="57"/>
      <c r="K2" s="57"/>
      <c r="L2" s="58"/>
    </row>
    <row r="3" spans="2:17" ht="30" customHeight="1" x14ac:dyDescent="0.3">
      <c r="B3" s="13"/>
      <c r="C3" s="46"/>
      <c r="D3" s="46"/>
      <c r="E3" s="47" t="s">
        <v>9</v>
      </c>
      <c r="F3" s="47"/>
      <c r="G3" s="47"/>
      <c r="H3" s="47"/>
      <c r="I3" s="47"/>
      <c r="J3" s="47"/>
      <c r="K3" s="47"/>
      <c r="L3" s="48"/>
    </row>
    <row r="4" spans="2:17" ht="23.25" customHeight="1" x14ac:dyDescent="0.3">
      <c r="B4" s="13"/>
      <c r="C4" s="7" t="s">
        <v>1</v>
      </c>
      <c r="D4" s="8" t="s">
        <v>6</v>
      </c>
      <c r="E4" s="8" t="s">
        <v>10</v>
      </c>
      <c r="F4" s="8" t="s">
        <v>12</v>
      </c>
      <c r="G4" s="8" t="s">
        <v>14</v>
      </c>
      <c r="H4" s="8" t="s">
        <v>16</v>
      </c>
      <c r="I4" s="8" t="s">
        <v>21</v>
      </c>
      <c r="J4" s="8" t="s">
        <v>23</v>
      </c>
      <c r="K4" s="8" t="s">
        <v>28</v>
      </c>
      <c r="L4" s="6" t="s">
        <v>30</v>
      </c>
    </row>
    <row r="5" spans="2:17" ht="30" customHeight="1" x14ac:dyDescent="0.3">
      <c r="B5" s="13"/>
      <c r="C5" s="3" t="s">
        <v>2</v>
      </c>
      <c r="D5" s="38" t="s">
        <v>7</v>
      </c>
      <c r="E5" s="39" t="s">
        <v>11</v>
      </c>
      <c r="F5" s="39" t="s">
        <v>13</v>
      </c>
      <c r="G5" s="11" t="s">
        <v>15</v>
      </c>
      <c r="H5" s="2" t="s">
        <v>17</v>
      </c>
      <c r="I5" s="39" t="s">
        <v>22</v>
      </c>
      <c r="J5" s="2" t="s">
        <v>24</v>
      </c>
      <c r="K5" s="39" t="s">
        <v>29</v>
      </c>
    </row>
    <row r="6" spans="2:17" ht="30" customHeight="1" x14ac:dyDescent="0.3">
      <c r="B6" s="13"/>
      <c r="C6" s="3" t="s">
        <v>3</v>
      </c>
      <c r="D6" s="10" t="s">
        <v>7</v>
      </c>
      <c r="E6" s="39" t="s">
        <v>11</v>
      </c>
      <c r="F6" s="39" t="s">
        <v>13</v>
      </c>
      <c r="G6" s="11" t="s">
        <v>15</v>
      </c>
      <c r="H6" s="2" t="s">
        <v>18</v>
      </c>
      <c r="I6" s="39" t="s">
        <v>22</v>
      </c>
      <c r="J6" s="2" t="s">
        <v>25</v>
      </c>
      <c r="K6" s="39" t="s">
        <v>29</v>
      </c>
    </row>
    <row r="7" spans="2:17" ht="30" customHeight="1" x14ac:dyDescent="0.3">
      <c r="B7" s="13"/>
      <c r="C7" s="3" t="s">
        <v>4</v>
      </c>
      <c r="D7" s="10" t="s">
        <v>7</v>
      </c>
      <c r="E7" s="39" t="s">
        <v>11</v>
      </c>
      <c r="F7" s="39" t="s">
        <v>13</v>
      </c>
      <c r="G7" s="11" t="s">
        <v>15</v>
      </c>
      <c r="H7" s="2" t="s">
        <v>19</v>
      </c>
      <c r="I7" s="39" t="s">
        <v>22</v>
      </c>
      <c r="J7" s="2" t="s">
        <v>26</v>
      </c>
      <c r="K7" s="39" t="s">
        <v>29</v>
      </c>
      <c r="M7" s="49" t="s">
        <v>31</v>
      </c>
      <c r="N7" s="50"/>
      <c r="O7" s="50"/>
      <c r="P7" s="50"/>
      <c r="Q7" s="50"/>
    </row>
    <row r="8" spans="2:17" ht="30" customHeight="1" x14ac:dyDescent="0.3">
      <c r="B8" s="13"/>
      <c r="C8" s="3" t="s">
        <v>5</v>
      </c>
      <c r="D8" s="10" t="s">
        <v>7</v>
      </c>
      <c r="E8" s="39" t="s">
        <v>11</v>
      </c>
      <c r="F8" s="39" t="s">
        <v>13</v>
      </c>
      <c r="G8" s="11" t="s">
        <v>15</v>
      </c>
      <c r="H8" s="2" t="s">
        <v>20</v>
      </c>
      <c r="I8" s="39" t="s">
        <v>22</v>
      </c>
      <c r="J8" s="2" t="s">
        <v>27</v>
      </c>
      <c r="K8" s="39" t="s">
        <v>29</v>
      </c>
      <c r="M8" s="49"/>
      <c r="N8" s="50"/>
      <c r="O8" s="50"/>
      <c r="P8" s="50"/>
      <c r="Q8" s="50"/>
    </row>
    <row r="9" spans="2:17" ht="30" customHeight="1" thickBot="1" x14ac:dyDescent="0.35">
      <c r="B9" s="37"/>
      <c r="C9" s="35"/>
      <c r="D9" s="35"/>
      <c r="E9" s="35"/>
      <c r="F9" s="35"/>
      <c r="G9" s="35"/>
      <c r="H9" s="35"/>
      <c r="I9" s="35"/>
      <c r="J9" s="35"/>
      <c r="K9" s="35"/>
      <c r="L9" s="36"/>
      <c r="M9" s="49"/>
      <c r="N9" s="50"/>
      <c r="O9" s="50"/>
      <c r="P9" s="50"/>
      <c r="Q9" s="50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Opprett klasselisten i denne arbeidsboken. Skriv inn informasjon i tabellen for elever i dette regnearket. Merk celle E2 og E3 for å gå til andre regneark. Tips er i celle M7" sqref="A1" xr:uid="{00000000-0002-0000-0000-000000000000}"/>
    <dataValidation allowBlank="1" showInputMessage="1" showErrorMessage="1" prompt="Tittelen på regnearket vises i denne cellen" sqref="C2" xr:uid="{00000000-0002-0000-0000-000001000000}"/>
    <dataValidation allowBlank="1" showInputMessage="1" showErrorMessage="1" prompt="Skriv inn navn på elev i denne kolonnen under denne overskriften" sqref="C4" xr:uid="{00000000-0002-0000-0000-000002000000}"/>
    <dataValidation allowBlank="1" showInputMessage="1" showErrorMessage="1" prompt="Skriv inn e-postadresse i denne kolonnen under denne overskriften" sqref="D4" xr:uid="{00000000-0002-0000-0000-000003000000}"/>
    <dataValidation allowBlank="1" showInputMessage="1" showErrorMessage="1" prompt="Skriv inn privattelefonnummer i denne kolonnen under denne overskriften." sqref="E4" xr:uid="{00000000-0002-0000-0000-000004000000}"/>
    <dataValidation allowBlank="1" showInputMessage="1" showErrorMessage="1" prompt="Skriv inn mobiltelefonnummer i denne kolonnen under denne overskriften" sqref="F4" xr:uid="{00000000-0002-0000-0000-000005000000}"/>
    <dataValidation allowBlank="1" showInputMessage="1" showErrorMessage="1" prompt="Skriv inn fødselsdato i denne kolonnen under denne overskriften" sqref="G4" xr:uid="{00000000-0002-0000-0000-000006000000}"/>
    <dataValidation allowBlank="1" showInputMessage="1" showErrorMessage="1" prompt="Skriv inn navnet på krisekontakten i denne kolonnen under denne overskriften" sqref="H4" xr:uid="{00000000-0002-0000-0000-000007000000}"/>
    <dataValidation allowBlank="1" showInputMessage="1" showErrorMessage="1" prompt="Skriv inn krisetelefonnummer i denne kolonnen under denne overskriften" sqref="I4" xr:uid="{00000000-0002-0000-0000-000008000000}"/>
    <dataValidation allowBlank="1" showInputMessage="1" showErrorMessage="1" prompt="Skriv inn navnet på legekontakten i denne kolonnen under denne overskriften" sqref="J4" xr:uid="{00000000-0002-0000-0000-000009000000}"/>
    <dataValidation allowBlank="1" showInputMessage="1" showErrorMessage="1" prompt="Skriv inn telefonnummer til legekontakt i denne kolonnen under denne overskriften" sqref="K4" xr:uid="{00000000-0002-0000-0000-00000A000000}"/>
    <dataValidation allowBlank="1" showInputMessage="1" showErrorMessage="1" prompt="Navigasjonskoblingen til regnearket for klasseliste er i denne cellen" sqref="E2" xr:uid="{00000000-0002-0000-0000-00000B000000}"/>
    <dataValidation allowBlank="1" showInputMessage="1" showErrorMessage="1" prompt="Navigasjonskobling til regnearket for studentdetaljer er i denne cellen." sqref="E3" xr:uid="{00000000-0002-0000-0000-00000C000000}"/>
    <dataValidation allowBlank="1" showInputMessage="1" showErrorMessage="1" prompt="Tips er i denne cellen" sqref="M7" xr:uid="{00000000-0002-0000-0000-00000D000000}"/>
  </dataValidations>
  <hyperlinks>
    <hyperlink ref="E2:L2" location="Klasseliste!A1" tooltip="Velg for å gå til regnearket for klasselisten" display="GÅ TIL KLASSELISTE" xr:uid="{00000000-0004-0000-0000-000000000000}"/>
    <hyperlink ref="E3:L3" location="Studentinformasjon!A1" tooltip="Velg for å gå til regnearket for studentinformasjon" display="GÅ TIL STUDENTINFORMASJON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40.625" customWidth="1"/>
    <col min="4" max="4" width="43.875" customWidth="1"/>
    <col min="5" max="5" width="18.5" customWidth="1"/>
    <col min="6" max="6" width="19.37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5" t="s">
        <v>32</v>
      </c>
      <c r="D2" s="55" t="s">
        <v>36</v>
      </c>
      <c r="E2" s="53" t="s">
        <v>39</v>
      </c>
      <c r="F2" s="53"/>
      <c r="G2" s="54"/>
    </row>
    <row r="3" spans="2:7" ht="30" customHeight="1" x14ac:dyDescent="0.3">
      <c r="B3" s="13"/>
      <c r="C3" s="46"/>
      <c r="D3" s="56"/>
      <c r="E3" s="51" t="s">
        <v>9</v>
      </c>
      <c r="F3" s="51"/>
      <c r="G3" s="52"/>
    </row>
    <row r="4" spans="2:7" ht="30" customHeight="1" x14ac:dyDescent="0.3">
      <c r="B4" s="12"/>
      <c r="C4" s="16" t="s">
        <v>33</v>
      </c>
      <c r="D4" s="17" t="s">
        <v>37</v>
      </c>
      <c r="E4" s="18" t="s">
        <v>40</v>
      </c>
      <c r="F4" s="40" t="s">
        <v>15</v>
      </c>
      <c r="G4" s="14"/>
    </row>
    <row r="5" spans="2:7" ht="30" customHeight="1" x14ac:dyDescent="0.3">
      <c r="B5" s="12"/>
      <c r="C5" s="16" t="s">
        <v>34</v>
      </c>
      <c r="D5" s="17" t="s">
        <v>38</v>
      </c>
      <c r="E5" s="18" t="s">
        <v>41</v>
      </c>
      <c r="F5" s="40" t="s">
        <v>15</v>
      </c>
      <c r="G5" s="14"/>
    </row>
    <row r="6" spans="2:7" ht="30" customHeight="1" x14ac:dyDescent="0.3">
      <c r="B6" s="12"/>
      <c r="C6" s="16" t="s">
        <v>35</v>
      </c>
      <c r="D6" s="17">
        <f>COUNTA(Klasseliste[STUDENTENS NAVN])</f>
        <v>4</v>
      </c>
      <c r="E6" s="19"/>
      <c r="F6" s="19"/>
      <c r="G6" s="14"/>
    </row>
    <row r="7" spans="2:7" ht="4.5" customHeight="1" x14ac:dyDescent="0.3">
      <c r="B7" s="13"/>
      <c r="C7" s="1"/>
      <c r="D7" s="1"/>
      <c r="E7" s="1"/>
      <c r="F7" s="1"/>
      <c r="G7" s="6"/>
    </row>
    <row r="8" spans="2:7" ht="27.75" customHeight="1" x14ac:dyDescent="0.3">
      <c r="B8" s="22"/>
      <c r="C8" s="7" t="s">
        <v>1</v>
      </c>
      <c r="D8" s="8" t="s">
        <v>6</v>
      </c>
      <c r="E8" s="8" t="s">
        <v>10</v>
      </c>
      <c r="F8" s="8" t="s">
        <v>12</v>
      </c>
      <c r="G8" s="9" t="s">
        <v>30</v>
      </c>
    </row>
    <row r="9" spans="2:7" ht="30" customHeight="1" x14ac:dyDescent="0.3">
      <c r="B9" s="13"/>
      <c r="C9" s="4" t="s">
        <v>2</v>
      </c>
      <c r="D9" s="31" t="str">
        <f>IFERROR(VLOOKUP(Klasseliste[[#This Row],[STUDENTENS NAVN]],Elever[],2),"")</f>
        <v>E-postadresse</v>
      </c>
      <c r="E9" s="41" t="str">
        <f>IFERROR(VLOOKUP(Klasseliste[[#This Row],[STUDENTENS NAVN]],Elever[],3),"")</f>
        <v>Telefon, privat</v>
      </c>
      <c r="F9" s="41" t="str">
        <f>IFERROR(VLOOKUP(Klasseliste[[#This Row],[STUDENTENS NAVN]],Elever[],4),"")</f>
        <v>Mobiltelefon</v>
      </c>
      <c r="G9" s="15"/>
    </row>
    <row r="10" spans="2:7" ht="30" customHeight="1" x14ac:dyDescent="0.3">
      <c r="B10" s="13"/>
      <c r="C10" s="4" t="s">
        <v>3</v>
      </c>
      <c r="D10" s="31" t="str">
        <f>IFERROR(VLOOKUP(Klasseliste[[#This Row],[STUDENTENS NAVN]],Elever[],2),"")</f>
        <v>E-postadresse</v>
      </c>
      <c r="E10" s="41" t="str">
        <f>IFERROR(VLOOKUP(Klasseliste[[#This Row],[STUDENTENS NAVN]],Elever[],3),"")</f>
        <v>Telefon, privat</v>
      </c>
      <c r="F10" s="41" t="str">
        <f>IFERROR(VLOOKUP(Klasseliste[[#This Row],[STUDENTENS NAVN]],Elever[],4),"")</f>
        <v>Mobiltelefon</v>
      </c>
      <c r="G10" s="15"/>
    </row>
    <row r="11" spans="2:7" ht="30" customHeight="1" x14ac:dyDescent="0.3">
      <c r="B11" s="13"/>
      <c r="C11" s="4" t="s">
        <v>4</v>
      </c>
      <c r="D11" s="32" t="str">
        <f>IFERROR(VLOOKUP(Klasseliste[[#This Row],[STUDENTENS NAVN]],Elever[],2),"")</f>
        <v>E-postadresse</v>
      </c>
      <c r="E11" s="41" t="str">
        <f>IFERROR(VLOOKUP(Klasseliste[[#This Row],[STUDENTENS NAVN]],Elever[],3),"")</f>
        <v>Telefon, privat</v>
      </c>
      <c r="F11" s="41" t="str">
        <f>IFERROR(VLOOKUP(Klasseliste[[#This Row],[STUDENTENS NAVN]],Elever[],4),"")</f>
        <v>Mobiltelefon</v>
      </c>
      <c r="G11" s="15"/>
    </row>
    <row r="12" spans="2:7" ht="30" customHeight="1" x14ac:dyDescent="0.3">
      <c r="B12" s="13"/>
      <c r="C12" s="4" t="s">
        <v>5</v>
      </c>
      <c r="D12" s="32" t="str">
        <f>IFERROR(VLOOKUP(Klasseliste[[#This Row],[STUDENTENS NAVN]],Elever[],2),"")</f>
        <v>E-postadresse</v>
      </c>
      <c r="E12" s="41" t="str">
        <f>IFERROR(VLOOKUP(Klasseliste[[#This Row],[STUDENTENS NAVN]],Elever[],3),"")</f>
        <v>Telefon, privat</v>
      </c>
      <c r="F12" s="41" t="str">
        <f>IFERROR(VLOOKUP(Klasseliste[[#This Row],[STUDENTENS NAVN]],Elever[],4),"")</f>
        <v>Mobiltelefon</v>
      </c>
      <c r="G12" s="15"/>
    </row>
    <row r="13" spans="2:7" ht="30" customHeight="1" thickBot="1" x14ac:dyDescent="0.35">
      <c r="B13" s="37"/>
      <c r="C13" s="33"/>
      <c r="D13" s="33"/>
      <c r="E13" s="33"/>
      <c r="F13" s="33"/>
      <c r="G13" s="34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Velg et navn fra listen. Velg AVBRYT, trykk på ALT+PIL NED for alternativer, og trykk deretter på PIL NED og ENTER for å foreta et valg" sqref="C9:C12" xr:uid="{00000000-0002-0000-0100-000000000000}">
      <formula1>Elevliste</formula1>
    </dataValidation>
    <dataValidation allowBlank="1" showInputMessage="1" showErrorMessage="1" prompt="Opprett en klasseliste i dette regnearket. Skriv inn detaljer i celle D2, celle D4 til D6, F4 og F5, og tabellen for klasseliste. Merk celle E2 og E3 for å gå til andre regneark" sqref="A1" xr:uid="{00000000-0002-0000-0100-000001000000}"/>
    <dataValidation allowBlank="1" showInputMessage="1" showErrorMessage="1" prompt="Tittelen på dette regnearket er i denne cellen. Skriv inn navnet på institusjonen i cellen til høyre" sqref="C2:C3" xr:uid="{00000000-0002-0000-0100-000002000000}"/>
    <dataValidation allowBlank="1" showInputMessage="1" showErrorMessage="1" prompt="Skriv inn navnet på institusjonen i denne cellen" sqref="D2" xr:uid="{00000000-0002-0000-0100-000003000000}"/>
    <dataValidation allowBlank="1" showInputMessage="1" showErrorMessage="1" prompt="Navigasjonskobling til regnearket for elevliste" sqref="E2:G2" xr:uid="{00000000-0002-0000-0100-000004000000}"/>
    <dataValidation allowBlank="1" showInputMessage="1" showErrorMessage="1" prompt="Navigasjonskobling til regnearket elevinformasjon" sqref="E3:G3" xr:uid="{00000000-0002-0000-0100-000005000000}"/>
    <dataValidation allowBlank="1" showInputMessage="1" showErrorMessage="1" prompt="Skriv inn navnet på kurset i cellen til høyre" sqref="C4" xr:uid="{00000000-0002-0000-0100-000006000000}"/>
    <dataValidation allowBlank="1" showInputMessage="1" showErrorMessage="1" prompt="Skriv inn navnet på kurset i denne cellen" sqref="D4" xr:uid="{00000000-0002-0000-0100-000007000000}"/>
    <dataValidation allowBlank="1" showInputMessage="1" showErrorMessage="1" prompt="Skriv inn navnet på kursinstruktøren i cellen til høyre" sqref="C5" xr:uid="{00000000-0002-0000-0100-000008000000}"/>
    <dataValidation allowBlank="1" showInputMessage="1" showErrorMessage="1" prompt="Skriv inn antall registrerte studenter i cellen til høyre" sqref="C6" xr:uid="{00000000-0002-0000-0100-000009000000}"/>
    <dataValidation allowBlank="1" showInputMessage="1" showErrorMessage="1" prompt="Skriv inn antall registrerte studenter i denne cellen" sqref="D6" xr:uid="{00000000-0002-0000-0100-00000A000000}"/>
    <dataValidation allowBlank="1" showInputMessage="1" showErrorMessage="1" prompt="Angi startdato i cellen til høyre" sqref="E4" xr:uid="{00000000-0002-0000-0100-00000B000000}"/>
    <dataValidation allowBlank="1" showInputMessage="1" showErrorMessage="1" prompt="Angi startdato i denne cellen" sqref="F4" xr:uid="{00000000-0002-0000-0100-00000C000000}"/>
    <dataValidation allowBlank="1" showInputMessage="1" showErrorMessage="1" prompt="Angi sluttdato i cellen til høyre" sqref="E5" xr:uid="{00000000-0002-0000-0100-00000D000000}"/>
    <dataValidation allowBlank="1" showInputMessage="1" showErrorMessage="1" prompt="Skriv inn sluttdato i denne cellen og elevinformasjon fra celle C8 i tabellen" sqref="F5" xr:uid="{00000000-0002-0000-0100-00000E000000}"/>
    <dataValidation allowBlank="1" showInputMessage="1" showErrorMessage="1" prompt="Velg elevnavn i denne kolonnen under denne overskriften. Trykk på ALT+PIL NED for å åpne rullegardinlisten, og trykk deretter på ENTER for å foreta et valg" sqref="C8" xr:uid="{00000000-0002-0000-0100-00000F000000}"/>
    <dataValidation allowBlank="1" showInputMessage="1" showErrorMessage="1" prompt="E-postadresse oppdateres automatisk i denne kolonnen under denne overskriften." sqref="D8" xr:uid="{00000000-0002-0000-0100-000010000000}"/>
    <dataValidation allowBlank="1" showInputMessage="1" showErrorMessage="1" prompt="Privattelefonnummer oppdateres automatisk i denne kolonnen under denne overskriften" sqref="E8" xr:uid="{00000000-0002-0000-0100-000011000000}"/>
    <dataValidation allowBlank="1" showInputMessage="1" showErrorMessage="1" prompt="Mobiltelefonnummer oppdateres automatisk i denne kolonnen under denne overskriften" sqref="F8" xr:uid="{00000000-0002-0000-0100-000012000000}"/>
    <dataValidation allowBlank="1" showInputMessage="1" showErrorMessage="1" prompt="Skriv inn navnet på kursinstruktøren i denne cellen" sqref="D5" xr:uid="{00000000-0002-0000-0100-000013000000}"/>
  </dataValidations>
  <hyperlinks>
    <hyperlink ref="E2:G2" location="Klasseliste!A1" tooltip="Velg for å gå til regnearket for studentliste" display="GÅ TIL STUDENTLISTE" xr:uid="{00000000-0004-0000-0100-000000000000}"/>
    <hyperlink ref="E3:G3" location="Studentinformasjon!A1" tooltip="Velg for å gå til regnearket for studentinformasjon" display="GÅ TIL STUDENTINFORMASJON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47.625" customWidth="1"/>
    <col min="4" max="4" width="51.125" customWidth="1"/>
    <col min="5" max="5" width="1.625" customWidth="1"/>
    <col min="6" max="6" width="1.875" customWidth="1"/>
  </cols>
  <sheetData>
    <row r="1" spans="1:5" ht="17.25" thickBot="1" x14ac:dyDescent="0.35">
      <c r="A1" s="20"/>
      <c r="B1" s="20"/>
      <c r="C1" s="20"/>
      <c r="D1" s="20"/>
      <c r="E1" s="20"/>
    </row>
    <row r="2" spans="1:5" ht="32.25" customHeight="1" thickTop="1" x14ac:dyDescent="0.3">
      <c r="A2" s="20"/>
      <c r="B2" s="21"/>
      <c r="C2" s="45" t="s">
        <v>42</v>
      </c>
      <c r="D2" s="57" t="s">
        <v>39</v>
      </c>
      <c r="E2" s="58"/>
    </row>
    <row r="3" spans="1:5" ht="30" customHeight="1" x14ac:dyDescent="0.3">
      <c r="A3" s="20"/>
      <c r="B3" s="22"/>
      <c r="C3" s="46"/>
      <c r="D3" s="59" t="s">
        <v>8</v>
      </c>
      <c r="E3" s="60"/>
    </row>
    <row r="4" spans="1:5" ht="25.5" customHeight="1" x14ac:dyDescent="0.3">
      <c r="A4" s="20"/>
      <c r="B4" s="22"/>
      <c r="C4" s="61" t="s">
        <v>43</v>
      </c>
      <c r="D4" s="61"/>
      <c r="E4" s="9"/>
    </row>
    <row r="5" spans="1:5" ht="30" customHeight="1" x14ac:dyDescent="0.3">
      <c r="A5" s="20"/>
      <c r="B5" s="22"/>
      <c r="C5" s="23" t="s">
        <v>1</v>
      </c>
      <c r="D5" s="24" t="s">
        <v>2</v>
      </c>
      <c r="E5" s="9"/>
    </row>
    <row r="6" spans="1:5" ht="30" customHeight="1" x14ac:dyDescent="0.3">
      <c r="A6" s="20"/>
      <c r="B6" s="22"/>
      <c r="C6" s="25" t="s">
        <v>6</v>
      </c>
      <c r="D6" s="26" t="str">
        <f>IFERROR(VLOOKUP(Elevnavn,Elever[],2,FALSE),"")</f>
        <v>E-postadresse</v>
      </c>
      <c r="E6" s="9"/>
    </row>
    <row r="7" spans="1:5" ht="30" customHeight="1" x14ac:dyDescent="0.3">
      <c r="A7" s="20"/>
      <c r="B7" s="22"/>
      <c r="C7" s="25" t="s">
        <v>10</v>
      </c>
      <c r="D7" s="42" t="str">
        <f>IFERROR(VLOOKUP(Elevnavn,Elever[],3,FALSE),"")</f>
        <v>Telefon, privat</v>
      </c>
      <c r="E7" s="9"/>
    </row>
    <row r="8" spans="1:5" ht="30" customHeight="1" x14ac:dyDescent="0.3">
      <c r="A8" s="20"/>
      <c r="B8" s="22"/>
      <c r="C8" s="25" t="s">
        <v>12</v>
      </c>
      <c r="D8" s="42" t="str">
        <f>IFERROR(VLOOKUP(Elevnavn,Elever[],4,FALSE),"")</f>
        <v>Mobiltelefon</v>
      </c>
      <c r="E8" s="9"/>
    </row>
    <row r="9" spans="1:5" ht="30" customHeight="1" x14ac:dyDescent="0.3">
      <c r="A9" s="20"/>
      <c r="B9" s="22"/>
      <c r="C9" s="25" t="s">
        <v>14</v>
      </c>
      <c r="D9" s="43" t="str">
        <f>IFERROR(VLOOKUP(Elevnavn,Elever[],5,FALSE),"")</f>
        <v>Dato</v>
      </c>
      <c r="E9" s="9"/>
    </row>
    <row r="10" spans="1:5" ht="30" customHeight="1" x14ac:dyDescent="0.3">
      <c r="A10" s="20"/>
      <c r="B10" s="22"/>
      <c r="C10" s="25" t="s">
        <v>16</v>
      </c>
      <c r="D10" s="27" t="str">
        <f>IFERROR(VLOOKUP(Elevnavn,Elever[],6,FALSE),"")</f>
        <v>Kontakt 1</v>
      </c>
      <c r="E10" s="9"/>
    </row>
    <row r="11" spans="1:5" ht="30" customHeight="1" x14ac:dyDescent="0.3">
      <c r="A11" s="20"/>
      <c r="B11" s="22"/>
      <c r="C11" s="25" t="s">
        <v>21</v>
      </c>
      <c r="D11" s="42" t="str">
        <f>IFERROR(VLOOKUP(Elevnavn,Elever[],7,FALSE),"")</f>
        <v>Nødtelefon</v>
      </c>
      <c r="E11" s="9"/>
    </row>
    <row r="12" spans="1:5" ht="30" customHeight="1" x14ac:dyDescent="0.3">
      <c r="A12" s="20"/>
      <c r="B12" s="22"/>
      <c r="C12" s="25" t="s">
        <v>23</v>
      </c>
      <c r="D12" s="27" t="str">
        <f>IFERROR(VLOOKUP(Elevnavn,Elever[],8,FALSE),"")</f>
        <v>Lege 1</v>
      </c>
      <c r="E12" s="9"/>
    </row>
    <row r="13" spans="1:5" ht="30" customHeight="1" thickBot="1" x14ac:dyDescent="0.35">
      <c r="A13" s="20"/>
      <c r="B13" s="28"/>
      <c r="C13" s="29" t="s">
        <v>28</v>
      </c>
      <c r="D13" s="44" t="str">
        <f>IFERROR(VLOOKUP(Elevnavn,Elever[],9,FALSE),"")</f>
        <v>Telefon lege</v>
      </c>
      <c r="E13" s="30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Velg et navn fra listen. Velg AVBRYT, trykk på ALT+PIL NED for alternativer, og trykk deretter på PIL NED og ENTER for å foreta et valg" prompt="Velg navnet på eleven i denne cellen. Trykk på ALT+PIL NED for å åpne rullegardinlisten, og trykk deretter på ENTER for å foreta et valg" sqref="D5" xr:uid="{00000000-0002-0000-0200-000000000000}">
      <formula1>Elevliste</formula1>
    </dataValidation>
    <dataValidation allowBlank="1" showInputMessage="1" showErrorMessage="1" prompt="Hent en liste over studentinformasjon i dette regnearket. Merk celle D2 for å gå til regnearket for elevliste, og D3 til regnearket for klasseliste" sqref="A1" xr:uid="{00000000-0002-0000-0200-000001000000}"/>
    <dataValidation allowBlank="1" showInputMessage="1" showErrorMessage="1" prompt="Tittelen på dette regnearket er i denne cellen, tips i cellen under, og etiketter i celle C5 til C13. Velg navnet på en elev i celle D5 for å hente studentinformasjon i cellene D5 til D13" sqref="C2:C3" xr:uid="{00000000-0002-0000-0200-000002000000}"/>
    <dataValidation allowBlank="1" showInputMessage="1" showErrorMessage="1" prompt="Navigasjonskobling til regnearket for elevliste" sqref="D2:E2" xr:uid="{00000000-0002-0000-0200-000003000000}"/>
    <dataValidation allowBlank="1" showInputMessage="1" showErrorMessage="1" prompt="Navigasjonskobling til regnearket for klasseliste" sqref="D3:E3" xr:uid="{00000000-0002-0000-0200-000004000000}"/>
    <dataValidation allowBlank="1" showInputMessage="1" showErrorMessage="1" prompt="Velg et navn på en elev i cellen til høyre" sqref="C5" xr:uid="{00000000-0002-0000-0200-000005000000}"/>
    <dataValidation allowBlank="1" showInputMessage="1" showErrorMessage="1" prompt="E-postadresse oppdateres automatisk i cellen til høyre" sqref="C6" xr:uid="{00000000-0002-0000-0200-000006000000}"/>
    <dataValidation allowBlank="1" showInputMessage="1" showErrorMessage="1" prompt="E-postadresse oppdateres automatisk i denne cellen" sqref="D6" xr:uid="{00000000-0002-0000-0200-000007000000}"/>
    <dataValidation allowBlank="1" showInputMessage="1" showErrorMessage="1" prompt="Privattelefonnummer oppdateres automatisk i cellen til høyre" sqref="C7" xr:uid="{00000000-0002-0000-0200-000008000000}"/>
    <dataValidation allowBlank="1" showInputMessage="1" showErrorMessage="1" prompt="Privattelefonnummer oppdateres automatisk i denne cellen" sqref="D7" xr:uid="{00000000-0002-0000-0200-000009000000}"/>
    <dataValidation allowBlank="1" showInputMessage="1" showErrorMessage="1" prompt="Mobiltelefonnummer oppdateres automatisk i cellen til høyre" sqref="C8" xr:uid="{00000000-0002-0000-0200-00000A000000}"/>
    <dataValidation allowBlank="1" showInputMessage="1" showErrorMessage="1" prompt="Mobiltelefonnummer oppdateres automatisk i denne cellen" sqref="D8" xr:uid="{00000000-0002-0000-0200-00000B000000}"/>
    <dataValidation allowBlank="1" showInputMessage="1" showErrorMessage="1" prompt="Fødselsdato oppdateres automatisk i cellen til høyre" sqref="C9" xr:uid="{00000000-0002-0000-0200-00000C000000}"/>
    <dataValidation allowBlank="1" showInputMessage="1" showErrorMessage="1" prompt="Fødselsdato oppdateres automatisk i denne cellen." sqref="D9" xr:uid="{00000000-0002-0000-0200-00000D000000}"/>
    <dataValidation allowBlank="1" showInputMessage="1" showErrorMessage="1" prompt="Navn på krisekontakt oppdateres automatisk i cellen til høyre" sqref="C10" xr:uid="{00000000-0002-0000-0200-00000E000000}"/>
    <dataValidation allowBlank="1" showInputMessage="1" showErrorMessage="1" prompt="Navn på krisekontakt oppdateres automatisk i denne cellen" sqref="D10" xr:uid="{00000000-0002-0000-0200-00000F000000}"/>
    <dataValidation allowBlank="1" showInputMessage="1" showErrorMessage="1" prompt="Krisetelefonnummer oppdateres automatisk i cellen til høyre" sqref="C11" xr:uid="{00000000-0002-0000-0200-000010000000}"/>
    <dataValidation allowBlank="1" showInputMessage="1" showErrorMessage="1" prompt="Krisetelefonnummer oppdateres automatisk i denne cellen" sqref="D11" xr:uid="{00000000-0002-0000-0200-000011000000}"/>
    <dataValidation allowBlank="1" showInputMessage="1" showErrorMessage="1" prompt="Navn på lege oppdateres automatisk i cellen til høyre" sqref="C12" xr:uid="{00000000-0002-0000-0200-000012000000}"/>
    <dataValidation allowBlank="1" showInputMessage="1" showErrorMessage="1" prompt="Navn på lege oppdateres automatisk i denne cellen" sqref="D12" xr:uid="{00000000-0002-0000-0200-000013000000}"/>
    <dataValidation allowBlank="1" showInputMessage="1" showErrorMessage="1" prompt="Telefonnummer for lege oppdateres automatisk i cellen til høyre" sqref="C13" xr:uid="{00000000-0002-0000-0200-000014000000}"/>
    <dataValidation allowBlank="1" showInputMessage="1" showErrorMessage="1" prompt="Telefonnummer for lege oppdateres automatisk i denne cellen" sqref="D13" xr:uid="{00000000-0002-0000-0200-000015000000}"/>
    <dataValidation allowBlank="1" showInputMessage="1" showErrorMessage="1" prompt="Tips er i denne cellen" sqref="C4:D4" xr:uid="{00000000-0002-0000-0200-000016000000}"/>
  </dataValidations>
  <hyperlinks>
    <hyperlink ref="D2:E2" location="Studentinformasjon!A1" tooltip="Velg for å gå til regnearket for studentliste" display="GÅ TIL STUDENTLISTE" xr:uid="{00000000-0004-0000-0200-000000000000}"/>
    <hyperlink ref="D3:E3" location="Klasseliste!A1" tooltip="Velg for å gå til regnearket for klasselisten" display="GÅ TIL KLASSELISTE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8</vt:i4>
      </vt:variant>
    </vt:vector>
  </HeadingPairs>
  <TitlesOfParts>
    <vt:vector size="11" baseType="lpstr">
      <vt:lpstr>Studentliste</vt:lpstr>
      <vt:lpstr>Klasseliste</vt:lpstr>
      <vt:lpstr>Studentinformasjon</vt:lpstr>
      <vt:lpstr>Elevliste</vt:lpstr>
      <vt:lpstr>Elevnavn</vt:lpstr>
      <vt:lpstr>RowTitleRegion1..D13</vt:lpstr>
      <vt:lpstr>RowTitleRegion1..D6</vt:lpstr>
      <vt:lpstr>RowTitleRegion2..F5</vt:lpstr>
      <vt:lpstr>Tittel1</vt:lpstr>
      <vt:lpstr>Tittel2</vt:lpstr>
      <vt:lpstr>Studentliste!Utskriftstitler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2018-09-13T06:41:37Z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