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ın\Desktop\"/>
    </mc:Choice>
  </mc:AlternateContent>
  <bookViews>
    <workbookView xWindow="0" yWindow="0" windowWidth="20490" windowHeight="6930" xr2:uid="{00000000-000D-0000-FFFF-FFFF00000000}"/>
  </bookViews>
  <sheets>
    <sheet name="Haftalık Satış Etkinliği" sheetId="1" r:id="rId1"/>
  </sheets>
  <definedNames>
    <definedName name="Başlık1">Etkinlik[[#Headers],[GÜN]]</definedName>
    <definedName name="SatırBaşlığıBölgesi1..J3">'Haftalık Satış Etkinliği'!$I$1:$I$2</definedName>
    <definedName name="SatırBaşlığıBölgesi2..M3">'Haftalık Satış Etkinliği'!$L$1:$L$2</definedName>
    <definedName name="_xlnm.Print_Titles" localSheetId="0">'Haftalık Satış Etkinliği'!$5:$5</definedName>
  </definedNames>
  <calcPr calcId="162913"/>
</workbook>
</file>

<file path=xl/calcChain.xml><?xml version="1.0" encoding="utf-8"?>
<calcChain xmlns="http://schemas.openxmlformats.org/spreadsheetml/2006/main">
  <c r="I13" i="1" l="1"/>
  <c r="F16" i="1" l="1"/>
  <c r="C13" i="1" l="1"/>
  <c r="C16" i="1" l="1"/>
  <c r="D13" i="1"/>
  <c r="D16" i="1" s="1"/>
  <c r="E13" i="1"/>
  <c r="F13" i="1"/>
  <c r="G13" i="1"/>
  <c r="G16" i="1" s="1"/>
  <c r="H13" i="1"/>
  <c r="H16" i="1" s="1"/>
  <c r="I16" i="1"/>
  <c r="J13" i="1"/>
  <c r="J16" i="1" s="1"/>
  <c r="K13" i="1"/>
  <c r="K16" i="1" s="1"/>
  <c r="L13" i="1"/>
  <c r="L16" i="1" s="1"/>
  <c r="M15" i="1"/>
  <c r="E16" i="1"/>
  <c r="M12" i="1"/>
  <c r="M11" i="1"/>
  <c r="M10" i="1"/>
  <c r="M9" i="1"/>
  <c r="M8" i="1"/>
  <c r="M7" i="1"/>
  <c r="M6" i="1"/>
  <c r="M13" i="1" l="1"/>
  <c r="M16" i="1"/>
</calcChain>
</file>

<file path=xl/sharedStrings.xml><?xml version="1.0" encoding="utf-8"?>
<sst xmlns="http://schemas.openxmlformats.org/spreadsheetml/2006/main" count="33" uniqueCount="32">
  <si>
    <t>GÜN</t>
  </si>
  <si>
    <t>Pazartesi</t>
  </si>
  <si>
    <t>Salı</t>
  </si>
  <si>
    <t>Çarşamba</t>
  </si>
  <si>
    <t>Perşembe</t>
  </si>
  <si>
    <t>Cuma</t>
  </si>
  <si>
    <t>Cumartesi</t>
  </si>
  <si>
    <t>Pazar</t>
  </si>
  <si>
    <t>Toplamlar</t>
  </si>
  <si>
    <t>HEDEF</t>
  </si>
  <si>
    <t>VARYANS</t>
  </si>
  <si>
    <t>*AÇIKLAMA</t>
  </si>
  <si>
    <t>Onay</t>
  </si>
  <si>
    <t>SATIŞ OFİSİNDE</t>
  </si>
  <si>
    <t>OFİS DIŞINDA</t>
  </si>
  <si>
    <t>OFİS ZİYARETLERİNDE</t>
  </si>
  <si>
    <t>DIŞ ARAMALAR</t>
  </si>
  <si>
    <t>TELEFON ARAMALARINI DOSYALAMA</t>
  </si>
  <si>
    <t>YENİ HESAP TELEFON</t>
  </si>
  <si>
    <t>SATIŞ TEMSİLCİSİ</t>
  </si>
  <si>
    <t>KONUM</t>
  </si>
  <si>
    <t>KONUK ODALARI</t>
  </si>
  <si>
    <t>Ad</t>
  </si>
  <si>
    <t>Yer</t>
  </si>
  <si>
    <t>YİYECEK VE İÇECEK</t>
  </si>
  <si>
    <t>MTG. KİRALIK ODA</t>
  </si>
  <si>
    <t>HAFTA BİTİŞİ</t>
  </si>
  <si>
    <t>BUGÜNÜN TARİHİ</t>
  </si>
  <si>
    <t>DİĞER*</t>
  </si>
  <si>
    <t>Tarih</t>
  </si>
  <si>
    <t>TOPLAM</t>
  </si>
  <si>
    <r>
      <t>HAFTALIK</t>
    </r>
    <r>
      <rPr>
        <sz val="24"/>
        <color theme="4" tint="-0.499984740745262"/>
        <rFont val="Arial"/>
        <family val="2"/>
        <scheme val="minor"/>
      </rPr>
      <t xml:space="preserve"> SATIŞ FAALİYETİ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</si>
</sst>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₺&quot;"/>
  </numFmts>
  <fonts count="24" x14ac:knownFonts="1">
    <font>
      <sz val="11"/>
      <color theme="3"/>
      <name val="Arial"/>
      <family val="2"/>
      <scheme val="minor"/>
    </font>
    <font>
      <sz val="11"/>
      <color theme="1"/>
      <name val="Arial"/>
      <family val="2"/>
      <scheme val="minor"/>
    </font>
    <font>
      <sz val="24"/>
      <color theme="3"/>
      <name val="Arial Black"/>
      <family val="2"/>
      <scheme val="major"/>
    </font>
    <font>
      <sz val="8"/>
      <color theme="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3"/>
      <name val="Arial"/>
      <family val="2"/>
      <scheme val="minor"/>
    </font>
    <font>
      <i/>
      <sz val="11"/>
      <color theme="3"/>
      <name val="Arial"/>
      <family val="2"/>
      <scheme val="minor"/>
    </font>
    <font>
      <sz val="11"/>
      <color theme="5" tint="-0.24994659260841701"/>
      <name val="Arial"/>
      <family val="2"/>
      <scheme val="minor"/>
    </font>
    <font>
      <sz val="24"/>
      <color theme="4" tint="-0.499984740745262"/>
      <name val="Arial"/>
      <family val="2"/>
      <scheme val="minor"/>
    </font>
    <font>
      <b/>
      <sz val="11"/>
      <color theme="5" tint="-0.24997711111789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5" tint="-0.499984740745262"/>
      <name val="Arial"/>
      <family val="2"/>
      <charset val="16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 applyNumberFormat="0" applyFill="0" applyBorder="0" applyProtection="0">
      <alignment wrapText="1"/>
    </xf>
    <xf numFmtId="0" fontId="2" fillId="0" borderId="0" applyNumberFormat="0" applyFill="0" applyBorder="0" applyAlignment="0" applyProtection="0"/>
    <xf numFmtId="0" fontId="9" fillId="0" borderId="0" applyNumberFormat="0" applyFill="0" applyBorder="0" applyProtection="0">
      <alignment horizontal="right"/>
    </xf>
    <xf numFmtId="0" fontId="9" fillId="0" borderId="0" applyNumberFormat="0" applyFill="0" applyBorder="0" applyProtection="0">
      <alignment horizontal="left"/>
    </xf>
    <xf numFmtId="14" fontId="9" fillId="0" borderId="0" applyFill="0" applyBorder="0" applyAlignment="0" applyProtection="0"/>
    <xf numFmtId="0" fontId="11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vertical="center"/>
    </xf>
    <xf numFmtId="168" fontId="9" fillId="0" borderId="0" applyFill="0" applyBorder="0" applyProtection="0">
      <alignment vertical="center"/>
    </xf>
    <xf numFmtId="0" fontId="9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0" borderId="10" applyNumberFormat="0" applyFill="0" applyProtection="0">
      <alignment vertical="top" wrapText="1"/>
    </xf>
    <xf numFmtId="167" fontId="9" fillId="0" borderId="0" applyFill="0" applyBorder="0" applyAlignment="0" applyProtection="0"/>
    <xf numFmtId="165" fontId="9" fillId="0" borderId="0" applyFill="0" applyBorder="0" applyAlignment="0" applyProtection="0"/>
    <xf numFmtId="166" fontId="9" fillId="0" borderId="0" applyFill="0" applyBorder="0" applyAlignment="0" applyProtection="0"/>
    <xf numFmtId="164" fontId="9" fillId="0" borderId="0" applyFill="0" applyBorder="0" applyAlignment="0" applyProtection="0"/>
    <xf numFmtId="9" fontId="9" fillId="0" borderId="0" applyFill="0" applyBorder="0" applyAlignment="0" applyProtection="0"/>
    <xf numFmtId="0" fontId="4" fillId="0" borderId="7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9" fillId="4" borderId="6" applyNumberFormat="0" applyAlignment="0" applyProtection="0"/>
    <xf numFmtId="0" fontId="10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18" applyNumberFormat="0" applyAlignment="0" applyProtection="0"/>
    <xf numFmtId="0" fontId="18" fillId="10" borderId="19" applyNumberFormat="0" applyAlignment="0" applyProtection="0"/>
    <xf numFmtId="0" fontId="19" fillId="10" borderId="18" applyNumberFormat="0" applyAlignment="0" applyProtection="0"/>
    <xf numFmtId="0" fontId="20" fillId="0" borderId="20" applyNumberFormat="0" applyFill="0" applyAlignment="0" applyProtection="0"/>
    <xf numFmtId="0" fontId="21" fillId="11" borderId="21" applyNumberFormat="0" applyAlignment="0" applyProtection="0"/>
    <xf numFmtId="0" fontId="2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0">
    <xf numFmtId="0" fontId="0" fillId="0" borderId="0" xfId="0">
      <alignment wrapText="1"/>
    </xf>
    <xf numFmtId="0" fontId="11" fillId="0" borderId="0" xfId="5">
      <alignment horizontal="left" wrapText="1"/>
    </xf>
    <xf numFmtId="0" fontId="6" fillId="0" borderId="0" xfId="6">
      <alignment vertical="center"/>
    </xf>
    <xf numFmtId="0" fontId="8" fillId="5" borderId="0" xfId="9" applyFont="1" applyFill="1" applyAlignment="1">
      <alignment vertical="center"/>
    </xf>
    <xf numFmtId="0" fontId="13" fillId="0" borderId="0" xfId="5" applyFont="1">
      <alignment horizontal="left" wrapText="1"/>
    </xf>
    <xf numFmtId="168" fontId="0" fillId="2" borderId="0" xfId="8" applyNumberFormat="1" applyFont="1" applyAlignment="1">
      <alignment vertical="center"/>
    </xf>
    <xf numFmtId="168" fontId="9" fillId="0" borderId="0" xfId="7">
      <alignment vertical="center"/>
    </xf>
    <xf numFmtId="168" fontId="9" fillId="5" borderId="0" xfId="7" applyFill="1">
      <alignment vertical="center"/>
    </xf>
    <xf numFmtId="168" fontId="9" fillId="3" borderId="2" xfId="7" applyFill="1" applyBorder="1">
      <alignment vertical="center"/>
    </xf>
    <xf numFmtId="168" fontId="9" fillId="3" borderId="3" xfId="7" applyFill="1" applyBorder="1">
      <alignment vertical="center"/>
    </xf>
    <xf numFmtId="168" fontId="9" fillId="3" borderId="5" xfId="7" applyFill="1" applyBorder="1">
      <alignment vertical="center"/>
    </xf>
    <xf numFmtId="168" fontId="23" fillId="3" borderId="1" xfId="7" applyFont="1" applyFill="1" applyBorder="1">
      <alignment vertical="center"/>
    </xf>
    <xf numFmtId="168" fontId="23" fillId="3" borderId="4" xfId="7" applyFont="1" applyFill="1" applyBorder="1">
      <alignment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2" fillId="0" borderId="0" xfId="1" applyAlignment="1">
      <alignment horizontal="left" vertical="center"/>
    </xf>
    <xf numFmtId="0" fontId="9" fillId="0" borderId="0" xfId="2">
      <alignment horizontal="right"/>
    </xf>
    <xf numFmtId="0" fontId="9" fillId="0" borderId="0" xfId="2" applyAlignment="1">
      <alignment horizontal="right" vertical="center"/>
    </xf>
    <xf numFmtId="0" fontId="0" fillId="0" borderId="0" xfId="3" applyFont="1" applyAlignment="1">
      <alignment horizontal="left" vertical="center"/>
    </xf>
    <xf numFmtId="14" fontId="0" fillId="0" borderId="0" xfId="4" applyFont="1" applyAlignment="1">
      <alignment horizontal="left"/>
    </xf>
    <xf numFmtId="14" fontId="9" fillId="0" borderId="0" xfId="4" applyAlignment="1">
      <alignment horizontal="left"/>
    </xf>
    <xf numFmtId="14" fontId="0" fillId="0" borderId="0" xfId="4" applyFont="1" applyAlignment="1">
      <alignment horizontal="left" vertical="center"/>
    </xf>
    <xf numFmtId="14" fontId="9" fillId="0" borderId="0" xfId="4" applyAlignment="1">
      <alignment horizontal="left" vertical="center"/>
    </xf>
    <xf numFmtId="0" fontId="9" fillId="0" borderId="11" xfId="11" applyFont="1" applyBorder="1" applyAlignment="1">
      <alignment horizontal="left" vertical="top"/>
    </xf>
    <xf numFmtId="0" fontId="9" fillId="0" borderId="12" xfId="11" applyFont="1" applyBorder="1" applyAlignment="1">
      <alignment horizontal="left" vertical="top"/>
    </xf>
    <xf numFmtId="0" fontId="9" fillId="0" borderId="17" xfId="11" applyFont="1" applyBorder="1" applyAlignment="1">
      <alignment horizontal="left" vertical="top"/>
    </xf>
    <xf numFmtId="0" fontId="9" fillId="0" borderId="14" xfId="11" applyFont="1" applyBorder="1" applyAlignment="1">
      <alignment horizontal="left" vertical="top"/>
    </xf>
    <xf numFmtId="0" fontId="9" fillId="0" borderId="15" xfId="11" applyFont="1" applyBorder="1" applyAlignment="1">
      <alignment horizontal="left" vertical="top"/>
    </xf>
    <xf numFmtId="0" fontId="9" fillId="0" borderId="16" xfId="11" applyFont="1" applyBorder="1" applyAlignment="1">
      <alignment horizontal="left" vertical="top"/>
    </xf>
    <xf numFmtId="0" fontId="0" fillId="0" borderId="0" xfId="3" applyFont="1">
      <alignment horizontal="left"/>
    </xf>
  </cellXfs>
  <cellStyles count="57">
    <cellStyle name="%20 - Vurgu1" xfId="34" builtinId="30" customBuiltin="1"/>
    <cellStyle name="%20 - Vurgu2" xfId="38" builtinId="34" customBuiltin="1"/>
    <cellStyle name="%20 - Vurgu3" xfId="42" builtinId="38" customBuiltin="1"/>
    <cellStyle name="%20 - Vurgu4" xfId="46" builtinId="42" customBuiltin="1"/>
    <cellStyle name="%20 - Vurgu5" xfId="50" builtinId="46" customBuiltin="1"/>
    <cellStyle name="%20 - Vurgu6" xfId="54" builtinId="50" customBuiltin="1"/>
    <cellStyle name="%40 - Vurgu1" xfId="35" builtinId="31" customBuiltin="1"/>
    <cellStyle name="%40 - Vurgu2" xfId="39" builtinId="35" customBuiltin="1"/>
    <cellStyle name="%40 - Vurgu3" xfId="43" builtinId="39" customBuiltin="1"/>
    <cellStyle name="%40 - Vurgu4" xfId="47" builtinId="43" customBuiltin="1"/>
    <cellStyle name="%40 - Vurgu5" xfId="51" builtinId="47" customBuiltin="1"/>
    <cellStyle name="%40 - Vurgu6" xfId="55" builtinId="51" customBuiltin="1"/>
    <cellStyle name="%60 - Vurgu1" xfId="36" builtinId="32" customBuiltin="1"/>
    <cellStyle name="%60 - Vurgu2" xfId="40" builtinId="36" customBuiltin="1"/>
    <cellStyle name="%60 - Vurgu3" xfId="44" builtinId="40" customBuiltin="1"/>
    <cellStyle name="%60 - Vurgu4" xfId="48" builtinId="44" customBuiltin="1"/>
    <cellStyle name="%60 - Vurgu5" xfId="52" builtinId="48" customBuiltin="1"/>
    <cellStyle name="%60 - Vurgu6" xfId="56" builtinId="52" customBuiltin="1"/>
    <cellStyle name="Açıklama Metni" xfId="21" builtinId="53" customBuiltin="1"/>
    <cellStyle name="Ana Başlık" xfId="1" builtinId="15" customBuiltin="1"/>
    <cellStyle name="Bağlı Hücre" xfId="30" builtinId="24" customBuiltin="1"/>
    <cellStyle name="Başlık 1" xfId="17" builtinId="16" customBuiltin="1"/>
    <cellStyle name="Başlık 2" xfId="18" builtinId="17" customBuiltin="1"/>
    <cellStyle name="Başlık 3" xfId="19" builtinId="18" customBuiltin="1"/>
    <cellStyle name="Başlık 4" xfId="23" builtinId="19" customBuiltin="1"/>
    <cellStyle name="Binlik Ayracı [0]" xfId="13" builtinId="6" customBuiltin="1"/>
    <cellStyle name="Çıkış" xfId="28" builtinId="21" customBuiltin="1"/>
    <cellStyle name="Etiketler" xfId="2" xr:uid="{00000000-0005-0000-0000-00000E000000}"/>
    <cellStyle name="Girdi Özel" xfId="3" xr:uid="{00000000-0005-0000-0000-00000D000000}"/>
    <cellStyle name="Giriş" xfId="27" builtinId="20" customBuiltin="1"/>
    <cellStyle name="Gün" xfId="6" xr:uid="{00000000-0005-0000-0000-000006000000}"/>
    <cellStyle name="Hedef Farkı" xfId="10" xr:uid="{00000000-0005-0000-0000-000009000000}"/>
    <cellStyle name="Hesaplama" xfId="29" builtinId="22" customBuiltin="1"/>
    <cellStyle name="İşaretli Hücre" xfId="31" builtinId="23" customBuiltin="1"/>
    <cellStyle name="İyi" xfId="24" builtinId="26" customBuiltin="1"/>
    <cellStyle name="Kötü" xfId="25" builtinId="27" customBuiltin="1"/>
    <cellStyle name="Normal" xfId="0" builtinId="0" customBuiltin="1"/>
    <cellStyle name="Not" xfId="20" builtinId="10" customBuiltin="1"/>
    <cellStyle name="Notlar" xfId="11" xr:uid="{00000000-0005-0000-0000-000011000000}"/>
    <cellStyle name="Nötr" xfId="26" builtinId="28" customBuiltin="1"/>
    <cellStyle name="Para Birimi Özel" xfId="7" xr:uid="{00000000-0005-0000-0000-000004000000}"/>
    <cellStyle name="ParaBirimi" xfId="14" builtinId="4" customBuiltin="1"/>
    <cellStyle name="ParaBirimi [0]" xfId="15" builtinId="7" customBuiltin="1"/>
    <cellStyle name="Tablo Başlıkları" xfId="5" xr:uid="{00000000-0005-0000-0000-000013000000}"/>
    <cellStyle name="Tablo Toplamları" xfId="9" xr:uid="{00000000-0005-0000-0000-000014000000}"/>
    <cellStyle name="Tarih Özel" xfId="4" xr:uid="{00000000-0005-0000-0000-000005000000}"/>
    <cellStyle name="Toplam" xfId="22" builtinId="25" customBuiltin="1"/>
    <cellStyle name="Uyarı Metni" xfId="32" builtinId="11" customBuiltin="1"/>
    <cellStyle name="Virgül" xfId="12" builtinId="3" customBuiltin="1"/>
    <cellStyle name="Vurgu1" xfId="33" builtinId="29" customBuiltin="1"/>
    <cellStyle name="Vurgu2" xfId="37" builtinId="33" customBuiltin="1"/>
    <cellStyle name="Vurgu3" xfId="41" builtinId="37" customBuiltin="1"/>
    <cellStyle name="Vurgu4" xfId="45" builtinId="41" customBuiltin="1"/>
    <cellStyle name="Vurgu5" xfId="49" builtinId="45" customBuiltin="1"/>
    <cellStyle name="Vurgu6" xfId="53" builtinId="49" customBuiltin="1"/>
    <cellStyle name="Yazmayın" xfId="8" xr:uid="{00000000-0005-0000-0000-000007000000}"/>
    <cellStyle name="Yüzde" xfId="16" builtinId="5" customBuiltin="1"/>
  </cellStyles>
  <dxfs count="17"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</dxf>
    <dxf>
      <numFmt numFmtId="169" formatCode="&quot;$&quot;#,##0.00"/>
    </dxf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  <border>
        <vertical style="thin">
          <color theme="0"/>
        </vertical>
      </border>
    </dxf>
    <dxf>
      <border>
        <bottom style="thin">
          <color theme="3"/>
        </bottom>
      </border>
    </dxf>
    <dxf>
      <border>
        <vertical style="thin">
          <color theme="3"/>
        </vertical>
      </border>
    </dxf>
  </dxfs>
  <tableStyles count="1" defaultTableStyle="TableStyleMedium2" defaultPivotStyle="PivotStyleLight16">
    <tableStyle name="Haftalık Satış Etkinliği" pivot="0" count="3" xr9:uid="{00000000-0011-0000-FFFF-FFFF00000000}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tkinlik" displayName="Etkinlik" ref="B5:M13" totalsRowCount="1" totalsRowDxfId="13">
  <tableColumns count="12">
    <tableColumn id="1" xr3:uid="{00000000-0010-0000-0000-000001000000}" name="GÜN" totalsRowLabel="Toplamlar" totalsRowDxfId="11" dataCellStyle="Tablo Toplamları" totalsRowCellStyle="Tablo Toplamları"/>
    <tableColumn id="2" xr3:uid="{00000000-0010-0000-0000-000002000000}" name="SATIŞ OFİSİNDE" totalsRowFunction="sum" totalsRowDxfId="10" dataCellStyle="Para Birimi Özel" totalsRowCellStyle="Para Birimi Özel"/>
    <tableColumn id="3" xr3:uid="{00000000-0010-0000-0000-000003000000}" name="OFİS DIŞINDA" totalsRowFunction="sum" totalsRowDxfId="9" dataCellStyle="Para Birimi Özel" totalsRowCellStyle="Para Birimi Özel"/>
    <tableColumn id="4" xr3:uid="{00000000-0010-0000-0000-000004000000}" name="OFİS ZİYARETLERİNDE" totalsRowFunction="sum" totalsRowDxfId="8" dataCellStyle="Para Birimi Özel" totalsRowCellStyle="Para Birimi Özel"/>
    <tableColumn id="5" xr3:uid="{00000000-0010-0000-0000-000005000000}" name="DIŞ ARAMALAR" totalsRowFunction="sum" totalsRowDxfId="7" dataCellStyle="Para Birimi Özel" totalsRowCellStyle="Para Birimi Özel"/>
    <tableColumn id="6" xr3:uid="{00000000-0010-0000-0000-000006000000}" name="TELEFON ARAMALARINI DOSYALAMA" totalsRowFunction="sum" totalsRowDxfId="6" dataCellStyle="Para Birimi Özel" totalsRowCellStyle="Para Birimi Özel"/>
    <tableColumn id="7" xr3:uid="{00000000-0010-0000-0000-000007000000}" name="YENİ HESAP TELEFON" totalsRowFunction="sum" totalsRowDxfId="5" dataCellStyle="Para Birimi Özel" totalsRowCellStyle="Para Birimi Özel"/>
    <tableColumn id="8" xr3:uid="{00000000-0010-0000-0000-000008000000}" name="KONUK ODALARI" totalsRowFunction="sum" totalsRowDxfId="4" dataCellStyle="Para Birimi Özel" totalsRowCellStyle="Para Birimi Özel"/>
    <tableColumn id="9" xr3:uid="{00000000-0010-0000-0000-000009000000}" name="YİYECEK VE İÇECEK" totalsRowFunction="sum" totalsRowDxfId="3" dataCellStyle="Para Birimi Özel" totalsRowCellStyle="Para Birimi Özel"/>
    <tableColumn id="10" xr3:uid="{00000000-0010-0000-0000-00000A000000}" name="MTG. KİRALIK ODA" totalsRowFunction="sum" totalsRowDxfId="2" dataCellStyle="Para Birimi Özel" totalsRowCellStyle="Para Birimi Özel"/>
    <tableColumn id="11" xr3:uid="{00000000-0010-0000-0000-00000B000000}" name="DİĞER*" totalsRowFunction="sum" totalsRowDxfId="1" dataCellStyle="Para Birimi Özel" totalsRowCellStyle="Para Birimi Özel"/>
    <tableColumn id="12" xr3:uid="{00000000-0010-0000-0000-00000C000000}" name="TOPLAM" totalsRowFunction="sum" dataDxfId="12" totalsRowDxfId="0" dataCellStyle="Para Birimi Özel" totalsRowCellStyle="Para Birimi Özel">
      <calculatedColumnFormula>SUM(Etkinlik[[#This Row],[SATIŞ OFİSİNDE]:[DİĞER*]])</calculatedColumnFormula>
    </tableColumn>
  </tableColumns>
  <tableStyleInfo name="Haftalık Satış Etkinliği" showFirstColumn="0" showLastColumn="0" showRowStripes="1" showColumnStripes="0"/>
  <extLst>
    <ext xmlns:x14="http://schemas.microsoft.com/office/spreadsheetml/2009/9/main" uri="{504A1905-F514-4f6f-8877-14C23A59335A}">
      <x14:table altTextSummary="Günleri ve Ofis İçi ziyaretler, Dış Aramalar, Yiyecek ve İçecek ve Kiralık Toplantı Odası dahil olmak üzere çeşitli satış maliyetlerini bu tabloya girin. Toplam otomatik olarak hesaplanır"/>
    </ext>
  </extLst>
</table>
</file>

<file path=xl/theme/theme1.xml><?xml version="1.0" encoding="utf-8"?>
<a:theme xmlns:a="http://schemas.openxmlformats.org/drawingml/2006/main" name="Office Theme">
  <a:themeElements>
    <a:clrScheme name="Weeky Sales Activity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Weeky Sales Activity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M20"/>
  <sheetViews>
    <sheetView showGridLines="0" tabSelected="1" zoomScaleNormal="100" workbookViewId="0"/>
  </sheetViews>
  <sheetFormatPr defaultRowHeight="20.25" customHeight="1" x14ac:dyDescent="0.2"/>
  <cols>
    <col min="1" max="1" width="2.625" customWidth="1"/>
    <col min="2" max="2" width="14.5" customWidth="1"/>
    <col min="3" max="3" width="13.625" customWidth="1"/>
    <col min="4" max="4" width="13" customWidth="1"/>
    <col min="5" max="5" width="16.75" customWidth="1"/>
    <col min="6" max="7" width="13.625" customWidth="1"/>
    <col min="8" max="8" width="12.5" customWidth="1"/>
    <col min="9" max="9" width="16.25" customWidth="1"/>
    <col min="10" max="10" width="12.625" customWidth="1"/>
    <col min="11" max="11" width="13.625" customWidth="1"/>
    <col min="12" max="12" width="16.125" customWidth="1"/>
    <col min="13" max="13" width="12.5" customWidth="1"/>
    <col min="14" max="14" width="2.625" customWidth="1"/>
  </cols>
  <sheetData>
    <row r="1" spans="2:13" ht="12" customHeight="1" x14ac:dyDescent="0.2">
      <c r="B1" s="15" t="s">
        <v>31</v>
      </c>
      <c r="C1" s="15"/>
      <c r="D1" s="15"/>
      <c r="E1" s="15"/>
      <c r="F1" s="15"/>
      <c r="G1" s="15"/>
      <c r="H1" s="15"/>
      <c r="I1" s="16" t="s">
        <v>19</v>
      </c>
      <c r="J1" s="29" t="s">
        <v>22</v>
      </c>
      <c r="K1" s="29"/>
      <c r="L1" s="16" t="s">
        <v>26</v>
      </c>
      <c r="M1" s="19" t="s">
        <v>29</v>
      </c>
    </row>
    <row r="2" spans="2:13" ht="20.25" customHeight="1" x14ac:dyDescent="0.2">
      <c r="B2" s="15"/>
      <c r="C2" s="15"/>
      <c r="D2" s="15"/>
      <c r="E2" s="15"/>
      <c r="F2" s="15"/>
      <c r="G2" s="15"/>
      <c r="H2" s="15"/>
      <c r="I2" s="16"/>
      <c r="J2" s="29"/>
      <c r="K2" s="29"/>
      <c r="L2" s="16"/>
      <c r="M2" s="20"/>
    </row>
    <row r="3" spans="2:13" ht="20.25" customHeight="1" x14ac:dyDescent="0.2">
      <c r="B3" s="15"/>
      <c r="C3" s="15"/>
      <c r="D3" s="15"/>
      <c r="E3" s="15"/>
      <c r="F3" s="15"/>
      <c r="G3" s="15"/>
      <c r="H3" s="15"/>
      <c r="I3" s="17" t="s">
        <v>20</v>
      </c>
      <c r="J3" s="18" t="s">
        <v>23</v>
      </c>
      <c r="K3" s="18"/>
      <c r="L3" s="17" t="s">
        <v>27</v>
      </c>
      <c r="M3" s="21" t="s">
        <v>29</v>
      </c>
    </row>
    <row r="4" spans="2:13" ht="29.25" customHeight="1" x14ac:dyDescent="0.2">
      <c r="B4" s="15"/>
      <c r="C4" s="15"/>
      <c r="D4" s="15"/>
      <c r="E4" s="15"/>
      <c r="F4" s="15"/>
      <c r="G4" s="15"/>
      <c r="H4" s="15"/>
      <c r="I4" s="17"/>
      <c r="J4" s="18"/>
      <c r="K4" s="18"/>
      <c r="L4" s="17"/>
      <c r="M4" s="22"/>
    </row>
    <row r="5" spans="2:13" ht="45.75" customHeight="1" x14ac:dyDescent="0.25">
      <c r="B5" s="4" t="s">
        <v>0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21</v>
      </c>
      <c r="J5" s="1" t="s">
        <v>24</v>
      </c>
      <c r="K5" s="1" t="s">
        <v>25</v>
      </c>
      <c r="L5" s="1" t="s">
        <v>28</v>
      </c>
      <c r="M5" s="1" t="s">
        <v>30</v>
      </c>
    </row>
    <row r="6" spans="2:13" ht="20.25" customHeight="1" x14ac:dyDescent="0.2">
      <c r="B6" s="2" t="s">
        <v>1</v>
      </c>
      <c r="C6" s="6">
        <v>14</v>
      </c>
      <c r="D6" s="6">
        <v>23</v>
      </c>
      <c r="E6" s="6">
        <v>4</v>
      </c>
      <c r="F6" s="6">
        <v>45</v>
      </c>
      <c r="G6" s="6">
        <v>22</v>
      </c>
      <c r="H6" s="6">
        <v>2</v>
      </c>
      <c r="I6" s="6">
        <v>100</v>
      </c>
      <c r="J6" s="6">
        <v>0</v>
      </c>
      <c r="K6" s="6">
        <v>0</v>
      </c>
      <c r="L6" s="6">
        <v>0</v>
      </c>
      <c r="M6" s="5">
        <f>SUM(Etkinlik[[#This Row],[SATIŞ OFİSİNDE]:[DİĞER*]])</f>
        <v>210</v>
      </c>
    </row>
    <row r="7" spans="2:13" ht="20.25" customHeight="1" x14ac:dyDescent="0.2">
      <c r="B7" s="2" t="s">
        <v>2</v>
      </c>
      <c r="C7" s="6">
        <v>23</v>
      </c>
      <c r="D7" s="6">
        <v>76</v>
      </c>
      <c r="E7" s="6">
        <v>10</v>
      </c>
      <c r="F7" s="6">
        <v>50</v>
      </c>
      <c r="G7" s="6">
        <v>54</v>
      </c>
      <c r="H7" s="6">
        <v>45</v>
      </c>
      <c r="I7" s="6">
        <v>80</v>
      </c>
      <c r="J7" s="6">
        <v>0</v>
      </c>
      <c r="K7" s="6">
        <v>0</v>
      </c>
      <c r="L7" s="6">
        <v>0</v>
      </c>
      <c r="M7" s="5">
        <f>SUM(Etkinlik[[#This Row],[SATIŞ OFİSİNDE]:[DİĞER*]])</f>
        <v>338</v>
      </c>
    </row>
    <row r="8" spans="2:13" ht="20.25" customHeight="1" x14ac:dyDescent="0.2">
      <c r="B8" s="2" t="s">
        <v>3</v>
      </c>
      <c r="C8" s="6">
        <v>4</v>
      </c>
      <c r="D8" s="6">
        <v>130</v>
      </c>
      <c r="E8" s="6">
        <v>11</v>
      </c>
      <c r="F8" s="6">
        <v>33</v>
      </c>
      <c r="G8" s="6">
        <v>67</v>
      </c>
      <c r="H8" s="6">
        <v>65</v>
      </c>
      <c r="I8" s="6">
        <v>400</v>
      </c>
      <c r="J8" s="6">
        <v>0</v>
      </c>
      <c r="K8" s="6">
        <v>0</v>
      </c>
      <c r="L8" s="6">
        <v>0</v>
      </c>
      <c r="M8" s="5">
        <f>SUM(Etkinlik[[#This Row],[SATIŞ OFİSİNDE]:[DİĞER*]])</f>
        <v>710</v>
      </c>
    </row>
    <row r="9" spans="2:13" ht="20.25" customHeight="1" x14ac:dyDescent="0.2">
      <c r="B9" s="2" t="s">
        <v>4</v>
      </c>
      <c r="C9" s="6">
        <v>102</v>
      </c>
      <c r="D9" s="6">
        <v>40</v>
      </c>
      <c r="E9" s="6">
        <v>18</v>
      </c>
      <c r="F9" s="6">
        <v>0</v>
      </c>
      <c r="G9" s="6">
        <v>86</v>
      </c>
      <c r="H9" s="6">
        <v>82</v>
      </c>
      <c r="I9" s="6">
        <v>97</v>
      </c>
      <c r="J9" s="6">
        <v>0</v>
      </c>
      <c r="K9" s="6">
        <v>0</v>
      </c>
      <c r="L9" s="6">
        <v>0</v>
      </c>
      <c r="M9" s="5">
        <f>SUM(Etkinlik[[#This Row],[SATIŞ OFİSİNDE]:[DİĞER*]])</f>
        <v>425</v>
      </c>
    </row>
    <row r="10" spans="2:13" ht="20.25" customHeight="1" x14ac:dyDescent="0.2">
      <c r="B10" s="2" t="s">
        <v>5</v>
      </c>
      <c r="C10" s="6">
        <v>33</v>
      </c>
      <c r="D10" s="6">
        <v>55</v>
      </c>
      <c r="E10" s="6">
        <v>22</v>
      </c>
      <c r="F10" s="6">
        <v>49</v>
      </c>
      <c r="G10" s="6">
        <v>143</v>
      </c>
      <c r="H10" s="6">
        <v>26</v>
      </c>
      <c r="I10" s="6">
        <v>50</v>
      </c>
      <c r="J10" s="6">
        <v>0</v>
      </c>
      <c r="K10" s="6">
        <v>0</v>
      </c>
      <c r="L10" s="6">
        <v>0</v>
      </c>
      <c r="M10" s="5">
        <f>SUM(Etkinlik[[#This Row],[SATIŞ OFİSİNDE]:[DİĞER*]])</f>
        <v>378</v>
      </c>
    </row>
    <row r="11" spans="2:13" ht="20.25" customHeight="1" x14ac:dyDescent="0.2">
      <c r="B11" s="2" t="s">
        <v>6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5">
        <f>SUM(Etkinlik[[#This Row],[SATIŞ OFİSİNDE]:[DİĞER*]])</f>
        <v>0</v>
      </c>
    </row>
    <row r="12" spans="2:13" ht="20.25" customHeight="1" x14ac:dyDescent="0.2">
      <c r="B12" s="2" t="s">
        <v>7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5">
        <f>SUM(Etkinlik[[#This Row],[SATIŞ OFİSİNDE]:[DİĞER*]])</f>
        <v>0</v>
      </c>
    </row>
    <row r="13" spans="2:13" ht="20.25" customHeight="1" x14ac:dyDescent="0.2">
      <c r="B13" s="3" t="s">
        <v>8</v>
      </c>
      <c r="C13" s="7">
        <f>SUBTOTAL(109,Etkinlik[SATIŞ OFİSİNDE])</f>
        <v>176</v>
      </c>
      <c r="D13" s="7">
        <f>SUBTOTAL(109,Etkinlik[OFİS DIŞINDA])</f>
        <v>324</v>
      </c>
      <c r="E13" s="7">
        <f>SUBTOTAL(109,Etkinlik[OFİS ZİYARETLERİNDE])</f>
        <v>65</v>
      </c>
      <c r="F13" s="7">
        <f>SUBTOTAL(109,Etkinlik[DIŞ ARAMALAR])</f>
        <v>177</v>
      </c>
      <c r="G13" s="7">
        <f>SUBTOTAL(109,Etkinlik[TELEFON ARAMALARINI DOSYALAMA])</f>
        <v>372</v>
      </c>
      <c r="H13" s="7">
        <f>SUBTOTAL(109,Etkinlik[YENİ HESAP TELEFON])</f>
        <v>220</v>
      </c>
      <c r="I13" s="7">
        <f>SUBTOTAL(109,Etkinlik[KONUK ODALARI])</f>
        <v>727</v>
      </c>
      <c r="J13" s="7">
        <f>SUBTOTAL(109,Etkinlik[YİYECEK VE İÇECEK])</f>
        <v>0</v>
      </c>
      <c r="K13" s="7">
        <f>SUBTOTAL(109,Etkinlik[MTG. KİRALIK ODA])</f>
        <v>0</v>
      </c>
      <c r="L13" s="7">
        <f>SUBTOTAL(109,Etkinlik[DİĞER*])</f>
        <v>0</v>
      </c>
      <c r="M13" s="7">
        <f>SUBTOTAL(109,Etkinlik[TOPLAM])</f>
        <v>2061</v>
      </c>
    </row>
    <row r="14" spans="2:13" ht="20.25" customHeight="1" x14ac:dyDescent="0.2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2:13" ht="20.25" customHeight="1" x14ac:dyDescent="0.2">
      <c r="B15" s="11" t="s">
        <v>9</v>
      </c>
      <c r="C15" s="8">
        <v>200</v>
      </c>
      <c r="D15" s="8">
        <v>400</v>
      </c>
      <c r="E15" s="8">
        <v>300</v>
      </c>
      <c r="F15" s="8">
        <v>65</v>
      </c>
      <c r="G15" s="8">
        <v>500</v>
      </c>
      <c r="H15" s="8">
        <v>300</v>
      </c>
      <c r="I15" s="8">
        <v>400</v>
      </c>
      <c r="J15" s="8">
        <v>600</v>
      </c>
      <c r="K15" s="8">
        <v>300</v>
      </c>
      <c r="L15" s="8">
        <v>300</v>
      </c>
      <c r="M15" s="9">
        <f>SUM(C15:L15)</f>
        <v>3365</v>
      </c>
    </row>
    <row r="16" spans="2:13" ht="20.25" customHeight="1" x14ac:dyDescent="0.2">
      <c r="B16" s="12" t="s">
        <v>10</v>
      </c>
      <c r="C16" s="10">
        <f>SUM(Etkinlik[[#Totals],[SATIŞ OFİSİNDE]]-C15)</f>
        <v>-24</v>
      </c>
      <c r="D16" s="10">
        <f>SUM(Etkinlik[[#Totals],[OFİS DIŞINDA]]-D15)</f>
        <v>-76</v>
      </c>
      <c r="E16" s="10">
        <f>SUM(Etkinlik[[#Totals],[OFİS ZİYARETLERİNDE]]-E15)</f>
        <v>-235</v>
      </c>
      <c r="F16" s="10">
        <f>SUM(Etkinlik[[#Totals],[DIŞ ARAMALAR]]-F15)</f>
        <v>112</v>
      </c>
      <c r="G16" s="10">
        <f>SUM(Etkinlik[[#Totals],[TELEFON ARAMALARINI DOSYALAMA]]-G15)</f>
        <v>-128</v>
      </c>
      <c r="H16" s="10">
        <f>SUM(Etkinlik[[#Totals],[YENİ HESAP TELEFON]]-H15)</f>
        <v>-80</v>
      </c>
      <c r="I16" s="10">
        <f>SUM(Etkinlik[[#Totals],[KONUK ODALARI]]-I15)</f>
        <v>327</v>
      </c>
      <c r="J16" s="10">
        <f>SUM(Etkinlik[[#Totals],[YİYECEK VE İÇECEK]]-J15)</f>
        <v>-600</v>
      </c>
      <c r="K16" s="10">
        <f>SUM(Etkinlik[[#Totals],[MTG. KİRALIK ODA]]-K15)</f>
        <v>-300</v>
      </c>
      <c r="L16" s="10">
        <f>SUM(Etkinlik[[#Totals],[DİĞER*]]-L15)</f>
        <v>-300</v>
      </c>
      <c r="M16" s="9">
        <f>SUM(C16:L16)</f>
        <v>-1304</v>
      </c>
    </row>
    <row r="17" spans="2:6" ht="40.5" customHeight="1" x14ac:dyDescent="0.2"/>
    <row r="18" spans="2:6" ht="20.25" customHeight="1" x14ac:dyDescent="0.2">
      <c r="B18" s="23" t="s">
        <v>11</v>
      </c>
      <c r="C18" s="24"/>
      <c r="D18" s="24"/>
      <c r="E18" s="24"/>
      <c r="F18" s="25"/>
    </row>
    <row r="19" spans="2:6" ht="20.25" customHeight="1" x14ac:dyDescent="0.2">
      <c r="B19" s="26"/>
      <c r="C19" s="27"/>
      <c r="D19" s="27"/>
      <c r="E19" s="27"/>
      <c r="F19" s="28"/>
    </row>
    <row r="20" spans="2:6" ht="27.75" customHeight="1" x14ac:dyDescent="0.2">
      <c r="B20" t="s">
        <v>12</v>
      </c>
      <c r="C20" s="14"/>
      <c r="D20" s="14"/>
      <c r="E20" s="14"/>
      <c r="F20" s="14"/>
    </row>
  </sheetData>
  <mergeCells count="12">
    <mergeCell ref="B14:M14"/>
    <mergeCell ref="C20:F20"/>
    <mergeCell ref="B1:H4"/>
    <mergeCell ref="I1:I2"/>
    <mergeCell ref="I3:I4"/>
    <mergeCell ref="J3:K4"/>
    <mergeCell ref="L3:L4"/>
    <mergeCell ref="M1:M2"/>
    <mergeCell ref="M3:M4"/>
    <mergeCell ref="L1:L2"/>
    <mergeCell ref="B18:F19"/>
    <mergeCell ref="J1:K2"/>
  </mergeCells>
  <dataValidations count="27">
    <dataValidation allowBlank="1" showInputMessage="1" showErrorMessage="1" prompt="Bu çalışma sayfasında bir Haftalık Satış Etkinliği Raporu oluşturun. Satış ayrıntılarını Etkinlik tablosuna ve Hedef tutarı tablonun altındaki satıra girin. Fark otomatik olarak hesaplanır" sqref="A1" xr:uid="{00000000-0002-0000-0000-000000000000}"/>
    <dataValidation allowBlank="1" showInputMessage="1" showErrorMessage="1" prompt="Satış Temsilcisi adını sağdaki hücreye girin" sqref="I1" xr:uid="{00000000-0002-0000-0000-000001000000}"/>
    <dataValidation allowBlank="1" showInputMessage="1" showErrorMessage="1" prompt="Satış Temsilcisi adını bu hücreye girin" sqref="J1" xr:uid="{00000000-0002-0000-0000-000002000000}"/>
    <dataValidation allowBlank="1" showInputMessage="1" showErrorMessage="1" prompt="Sağdaki hücreye Konumu girin" sqref="I3" xr:uid="{00000000-0002-0000-0000-000003000000}"/>
    <dataValidation allowBlank="1" showInputMessage="1" showErrorMessage="1" prompt="Bu hücreye Konumu girin" sqref="J3" xr:uid="{00000000-0002-0000-0000-000004000000}"/>
    <dataValidation allowBlank="1" showInputMessage="1" showErrorMessage="1" prompt="Sağdaki hücreye Hafta Bitiş Tarihini girin" sqref="L1" xr:uid="{00000000-0002-0000-0000-000005000000}"/>
    <dataValidation allowBlank="1" showInputMessage="1" showErrorMessage="1" prompt="Bu hücreye Hafta Bitiş Tarihini girin." sqref="M1" xr:uid="{00000000-0002-0000-0000-000006000000}"/>
    <dataValidation allowBlank="1" showInputMessage="1" showErrorMessage="1" prompt="Sağdaki hücreye Bugünün Tarihini girin" sqref="L3" xr:uid="{00000000-0002-0000-0000-000007000000}"/>
    <dataValidation allowBlank="1" showInputMessage="1" showErrorMessage="1" prompt="Bu hücreye Bugünün Tarihini girin" sqref="M3" xr:uid="{00000000-0002-0000-0000-000008000000}"/>
    <dataValidation allowBlank="1" showInputMessage="1" showErrorMessage="1" prompt="Bu sütundaki bu başlığın altına Günü girin" sqref="B5" xr:uid="{00000000-0002-0000-0000-000009000000}"/>
    <dataValidation allowBlank="1" showInputMessage="1" showErrorMessage="1" prompt="Bu sütundaki bu başlığın altına Satış Ofisi İçi tutarını girin" sqref="C5" xr:uid="{00000000-0002-0000-0000-00000A000000}"/>
    <dataValidation allowBlank="1" showInputMessage="1" showErrorMessage="1" prompt="Bu sütundaki bu başlığın altına Ofis Dışı tutarı girin" sqref="D5" xr:uid="{00000000-0002-0000-0000-00000B000000}"/>
    <dataValidation allowBlank="1" showInputMessage="1" showErrorMessage="1" prompt="Bu sütundaki bu başlığın altına Ofis İçi Ziyaretleri maliyetini girin" sqref="E5" xr:uid="{00000000-0002-0000-0000-00000C000000}"/>
    <dataValidation allowBlank="1" showInputMessage="1" showErrorMessage="1" prompt="Bu sütundaki bu başlığın altına Dış Aramalar maliyetini girin" sqref="F5" xr:uid="{00000000-0002-0000-0000-00000D000000}"/>
    <dataValidation allowBlank="1" showInputMessage="1" showErrorMessage="1" prompt="Bu sütundaki bu başlığın altına Telefon Aramalarını Dosyalama maliyetini girin" sqref="G5" xr:uid="{00000000-0002-0000-0000-00000E000000}"/>
    <dataValidation allowBlank="1" showInputMessage="1" showErrorMessage="1" prompt="Bu sütundaki bu başlığın altına Yeni Hesap Telefonu maliyetini girin" sqref="H5" xr:uid="{00000000-0002-0000-0000-00000F000000}"/>
    <dataValidation allowBlank="1" showInputMessage="1" showErrorMessage="1" prompt="Bu sütundaki bu başlığın altına Konuk Odaları maliyetini girin" sqref="I5" xr:uid="{00000000-0002-0000-0000-000010000000}"/>
    <dataValidation allowBlank="1" showInputMessage="1" showErrorMessage="1" prompt="Bu sütundaki bu başlığın altına Yiyecek ve İçecek maliyetini girin" sqref="J5" xr:uid="{00000000-0002-0000-0000-000011000000}"/>
    <dataValidation allowBlank="1" showInputMessage="1" showErrorMessage="1" prompt="Bu sütundaki bu başlığın altına Kiralık Toplantı Odasını girin" sqref="K5" xr:uid="{00000000-0002-0000-0000-000012000000}"/>
    <dataValidation allowBlank="1" showInputMessage="1" showErrorMessage="1" prompt="Bu sütundaki bu başlığın altına Diğer maliyetleri girin" sqref="L5" xr:uid="{00000000-0002-0000-0000-000013000000}"/>
    <dataValidation allowBlank="1" showInputMessage="1" showErrorMessage="1" prompt="Toplam, bu sütundaki bu başlığın altında otomatik olarak hesaplanır. Hedef maliyetleri tablonun altındaki hücrelere girdiğinizde Fark otomatik olarak hesaplanır" sqref="M5" xr:uid="{00000000-0002-0000-0000-000014000000}"/>
    <dataValidation allowBlank="1" showInputMessage="1" showErrorMessage="1" prompt="Hedef maliyetleri sağdaki hücrelere girin. Fark, aşağıdaki hücrelerde otomatik olarak hesaplanır" sqref="B15" xr:uid="{00000000-0002-0000-0000-000015000000}"/>
    <dataValidation allowBlank="1" showInputMessage="1" showErrorMessage="1" prompt="Fark otomatik olarak hesaplanır ve simgeler sağdaki hücrelerde güncelleştirilir. Açıklama ve Onayı aşağıdaki hücrelere girin" sqref="B16" xr:uid="{00000000-0002-0000-0000-000016000000}"/>
    <dataValidation allowBlank="1" showInputMessage="1" showErrorMessage="1" prompt="Açıklamayı bu hücreye ve Onayı C20 hücresine girin" sqref="B18:F19" xr:uid="{00000000-0002-0000-0000-000017000000}"/>
    <dataValidation allowBlank="1" showInputMessage="1" showErrorMessage="1" prompt="Onayı sağdaki hücreye girin" sqref="B20" xr:uid="{00000000-0002-0000-0000-000018000000}"/>
    <dataValidation allowBlank="1" showInputMessage="1" showErrorMessage="1" prompt="Onayı bu hücreye girin" sqref="C20:F20" xr:uid="{00000000-0002-0000-0000-000019000000}"/>
    <dataValidation allowBlank="1" showInputMessage="1" showErrorMessage="1" prompt="Bu çalışma sayfasının başlığı bu hücrededir. Satış Temsilcisi adını J1 hücresine, Konumu J3 hücresine ve Tarihleri M1 ve M3 hücrelerine girin" sqref="B1:H4" xr:uid="{00000000-0002-0000-0000-00001A000000}"/>
  </dataValidations>
  <printOptions horizontalCentered="1"/>
  <pageMargins left="0.25" right="0.25" top="0.75" bottom="0.75" header="0.3" footer="0.3"/>
  <pageSetup paperSize="9" scale="78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7D709EC-13E9-4561-9B3E-7D590451F364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C16:M16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4</vt:i4>
      </vt:variant>
    </vt:vector>
  </HeadingPairs>
  <TitlesOfParts>
    <vt:vector size="5" baseType="lpstr">
      <vt:lpstr>Haftalık Satış Etkinliği</vt:lpstr>
      <vt:lpstr>Başlık1</vt:lpstr>
      <vt:lpstr>SatırBaşlığıBölgesi1..J3</vt:lpstr>
      <vt:lpstr>SatırBaşlığıBölgesi2..M3</vt:lpstr>
      <vt:lpstr>'Haftalık Satış Etkinliği'!Yazdırma_Başlıkları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2018-02-27T05:25:49Z</dcterms:created>
  <dcterms:modified xsi:type="dcterms:W3CDTF">2018-09-13T06:23:47Z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