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930" xr2:uid="{00000000-000D-0000-FFFF-FFFF00000000}"/>
  </bookViews>
  <sheets>
    <sheet name="Wekelijkse verkoopactiviteit" sheetId="1" r:id="rId1"/>
  </sheets>
  <definedNames>
    <definedName name="_xlnm.Print_Titles" localSheetId="0">'Wekelijkse verkoopactiviteit'!$5:$5</definedName>
    <definedName name="RijTitelRegio1..J3">'Wekelijkse verkoopactiviteit'!$I$1:$I$2</definedName>
    <definedName name="RijTitelRegio2..M3">'Wekelijkse verkoopactiviteit'!$L$1:$L$2</definedName>
    <definedName name="Titel1">Activiteit[[#Headers],[DAGEN]]</definedName>
  </definedNames>
  <calcPr calcId="162913"/>
</workbook>
</file>

<file path=xl/calcChain.xml><?xml version="1.0" encoding="utf-8"?>
<calcChain xmlns="http://schemas.openxmlformats.org/spreadsheetml/2006/main">
  <c r="I13" i="1" l="1"/>
  <c r="F16" i="1" l="1"/>
  <c r="C13" i="1" l="1"/>
  <c r="C16" i="1" l="1"/>
  <c r="D13" i="1"/>
  <c r="D16" i="1" s="1"/>
  <c r="E13" i="1"/>
  <c r="F13" i="1"/>
  <c r="G13" i="1"/>
  <c r="G16" i="1" s="1"/>
  <c r="H13" i="1"/>
  <c r="H16" i="1" s="1"/>
  <c r="I16" i="1"/>
  <c r="J13" i="1"/>
  <c r="J16" i="1" s="1"/>
  <c r="K13" i="1"/>
  <c r="K16" i="1" s="1"/>
  <c r="L13" i="1"/>
  <c r="L16" i="1" s="1"/>
  <c r="M15" i="1"/>
  <c r="E16" i="1"/>
  <c r="M12" i="1"/>
  <c r="M11" i="1"/>
  <c r="M10" i="1"/>
  <c r="M9" i="1"/>
  <c r="M8" i="1"/>
  <c r="M7" i="1"/>
  <c r="M6" i="1"/>
  <c r="M13" i="1" l="1"/>
  <c r="M16" i="1"/>
</calcChain>
</file>

<file path=xl/sharedStrings.xml><?xml version="1.0" encoding="utf-8"?>
<sst xmlns="http://schemas.openxmlformats.org/spreadsheetml/2006/main" count="33" uniqueCount="32">
  <si>
    <r>
      <t>WEKELIJKSE</t>
    </r>
    <r>
      <rPr>
        <sz val="24"/>
        <color theme="4"/>
        <rFont val="Arial"/>
        <family val="2"/>
        <scheme val="minor"/>
      </rPr>
      <t xml:space="preserve"> </t>
    </r>
    <r>
      <rPr>
        <sz val="24"/>
        <color theme="4" tint="-0.499984740745262"/>
        <rFont val="Arial"/>
        <family val="2"/>
        <scheme val="minor"/>
      </rPr>
      <t xml:space="preserve"> VERKOOPACTIVITEIT</t>
    </r>
  </si>
  <si>
    <t>DAGEN</t>
  </si>
  <si>
    <t>Maandag</t>
  </si>
  <si>
    <t>Dinsdag</t>
  </si>
  <si>
    <t>Woensdag</t>
  </si>
  <si>
    <t>Donderdag</t>
  </si>
  <si>
    <t>Vrijdag</t>
  </si>
  <si>
    <t>Zaterdag</t>
  </si>
  <si>
    <t>Zondag</t>
  </si>
  <si>
    <t>Totalen</t>
  </si>
  <si>
    <t>DOEL</t>
  </si>
  <si>
    <t>AFWIJKING</t>
  </si>
  <si>
    <t>*UITLEG</t>
  </si>
  <si>
    <t>Goedkeuring</t>
  </si>
  <si>
    <t>IN VERKOOPKANTOOR</t>
  </si>
  <si>
    <t>BUITEN KANTOOR</t>
  </si>
  <si>
    <t>BEZOEK AAN KANTOOR</t>
  </si>
  <si>
    <t>EXTERNE OPROEPEN</t>
  </si>
  <si>
    <t>TELEFOONGESPREKKEN ARCHIVEREN</t>
  </si>
  <si>
    <t>TELEFOONNUMMER NIEUWE ACCT.</t>
  </si>
  <si>
    <t>VERKOPER</t>
  </si>
  <si>
    <t>LOCATIE</t>
  </si>
  <si>
    <t>GASTENVERBLIJVEN</t>
  </si>
  <si>
    <t>Naam</t>
  </si>
  <si>
    <t>Locatie</t>
  </si>
  <si>
    <t>ETEN EN DRINKEN</t>
  </si>
  <si>
    <t>HUUR VERGADERRUIMTE</t>
  </si>
  <si>
    <t>EINDE WEEK</t>
  </si>
  <si>
    <t>HUIDIGE DATUM</t>
  </si>
  <si>
    <t>OVERIG*</t>
  </si>
  <si>
    <t>Datum</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</si>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</sst>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quot;kr&quot;#,##0.00"/>
    <numFmt numFmtId="167" formatCode="&quot;€&quot;\ #,##0.00"/>
  </numFmts>
  <fonts count="25" x14ac:knownFonts="1">
    <font>
      <sz val="11"/>
      <color theme="3"/>
      <name val="Arial"/>
      <family val="2"/>
      <scheme val="minor"/>
    </font>
    <font>
      <sz val="11"/>
      <color theme="1"/>
      <name val="Arial"/>
      <family val="2"/>
      <scheme val="minor"/>
    </font>
    <font>
      <sz val="24"/>
      <color theme="3"/>
      <name val="Arial Black"/>
      <family val="2"/>
      <scheme val="major"/>
    </font>
    <font>
      <sz val="24"/>
      <color theme="4"/>
      <name val="Arial"/>
      <family val="2"/>
      <scheme val="minor"/>
    </font>
    <font>
      <sz val="8"/>
      <color theme="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b/>
      <sz val="11"/>
      <color theme="1"/>
      <name val="Arial"/>
      <family val="2"/>
      <scheme val="minor"/>
    </font>
    <font>
      <sz val="11"/>
      <color theme="0"/>
      <name val="Arial"/>
      <family val="2"/>
      <scheme val="minor"/>
    </font>
    <font>
      <sz val="11"/>
      <color theme="3"/>
      <name val="Arial"/>
      <family val="2"/>
      <scheme val="minor"/>
    </font>
    <font>
      <i/>
      <sz val="11"/>
      <color theme="3"/>
      <name val="Arial"/>
      <family val="2"/>
      <scheme val="minor"/>
    </font>
    <font>
      <sz val="11"/>
      <color theme="5" tint="-0.24994659260841701"/>
      <name val="Arial"/>
      <family val="2"/>
      <scheme val="minor"/>
    </font>
    <font>
      <sz val="24"/>
      <color theme="4" tint="-0.499984740745262"/>
      <name val="Arial"/>
      <family val="2"/>
      <scheme val="minor"/>
    </font>
    <font>
      <b/>
      <sz val="11"/>
      <color theme="5" tint="-0.249977111117893"/>
      <name val="Arial"/>
      <family val="2"/>
      <scheme val="minor"/>
    </font>
    <font>
      <b/>
      <sz val="11"/>
      <color theme="5" tint="-0.499984740745262"/>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s>
  <fills count="36">
    <fill>
      <patternFill patternType="none"/>
    </fill>
    <fill>
      <patternFill patternType="gray125"/>
    </fill>
    <fill>
      <patternFill patternType="solid">
        <fgColor theme="4" tint="0.59996337778862885"/>
        <bgColor indexed="64"/>
      </patternFill>
    </fill>
    <fill>
      <patternFill patternType="solid">
        <fgColor theme="5" tint="0.59996337778862885"/>
        <bgColor indexed="64"/>
      </patternFill>
    </fill>
    <fill>
      <patternFill patternType="solid">
        <fgColor rgb="FFFFFFCC"/>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top style="thin">
        <color theme="3"/>
      </top>
      <bottom style="thin">
        <color theme="3"/>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style="thin">
        <color theme="3"/>
      </right>
      <top style="thin">
        <color theme="3"/>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pplyNumberFormat="0" applyFill="0" applyBorder="0" applyProtection="0">
      <alignment wrapText="1"/>
    </xf>
    <xf numFmtId="0" fontId="2" fillId="0" borderId="0" applyNumberFormat="0" applyFill="0" applyBorder="0" applyAlignment="0" applyProtection="0"/>
    <xf numFmtId="0" fontId="10" fillId="0" borderId="0" applyNumberFormat="0" applyFill="0" applyBorder="0" applyProtection="0">
      <alignment horizontal="right"/>
    </xf>
    <xf numFmtId="0" fontId="10" fillId="0" borderId="0" applyNumberFormat="0" applyFill="0" applyBorder="0" applyProtection="0">
      <alignment horizontal="left"/>
    </xf>
    <xf numFmtId="14" fontId="10" fillId="0" borderId="0" applyFill="0" applyBorder="0" applyAlignment="0" applyProtection="0"/>
    <xf numFmtId="0" fontId="12" fillId="0" borderId="0" applyNumberFormat="0" applyFill="0" applyBorder="0" applyProtection="0">
      <alignment horizontal="left" wrapText="1"/>
    </xf>
    <xf numFmtId="0" fontId="7" fillId="0" borderId="0" applyNumberFormat="0" applyFill="0" applyBorder="0" applyProtection="0">
      <alignment vertical="center"/>
    </xf>
    <xf numFmtId="167" fontId="10" fillId="0" borderId="0" applyFill="0" applyBorder="0" applyProtection="0">
      <alignment vertical="center"/>
    </xf>
    <xf numFmtId="0" fontId="10" fillId="2" borderId="0" applyNumberFormat="0" applyBorder="0" applyAlignment="0" applyProtection="0"/>
    <xf numFmtId="0" fontId="4" fillId="0" borderId="0" applyNumberFormat="0" applyFill="0" applyBorder="0" applyAlignment="0" applyProtection="0"/>
    <xf numFmtId="0" fontId="10" fillId="3" borderId="0" applyNumberFormat="0" applyBorder="0" applyAlignment="0" applyProtection="0"/>
    <xf numFmtId="0" fontId="10" fillId="0" borderId="10" applyNumberFormat="0" applyFill="0" applyProtection="0">
      <alignment vertical="top" wrapText="1"/>
    </xf>
    <xf numFmtId="43" fontId="10" fillId="0" borderId="0" applyFill="0" applyBorder="0" applyAlignment="0" applyProtection="0"/>
    <xf numFmtId="41" fontId="10" fillId="0" borderId="0" applyFill="0" applyBorder="0" applyAlignment="0" applyProtection="0"/>
    <xf numFmtId="165" fontId="10" fillId="0" borderId="0" applyFill="0" applyBorder="0" applyAlignment="0" applyProtection="0"/>
    <xf numFmtId="164" fontId="10" fillId="0" borderId="0" applyFill="0" applyBorder="0" applyAlignment="0" applyProtection="0"/>
    <xf numFmtId="9" fontId="10" fillId="0" borderId="0" applyFill="0" applyBorder="0" applyAlignment="0" applyProtection="0"/>
    <xf numFmtId="0" fontId="5" fillId="0" borderId="7"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10" fillId="4" borderId="6" applyNumberFormat="0" applyAlignment="0" applyProtection="0"/>
    <xf numFmtId="0" fontId="11" fillId="0" borderId="0" applyNumberFormat="0" applyFill="0" applyBorder="0" applyAlignment="0" applyProtection="0"/>
    <xf numFmtId="0" fontId="8" fillId="0" borderId="9" applyNumberFormat="0" applyFill="0" applyAlignment="0" applyProtection="0"/>
    <xf numFmtId="0" fontId="7"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18" applyNumberFormat="0" applyAlignment="0" applyProtection="0"/>
    <xf numFmtId="0" fontId="20" fillId="10" borderId="19" applyNumberFormat="0" applyAlignment="0" applyProtection="0"/>
    <xf numFmtId="0" fontId="21" fillId="10" borderId="18" applyNumberFormat="0" applyAlignment="0" applyProtection="0"/>
    <xf numFmtId="0" fontId="22" fillId="0" borderId="20" applyNumberFormat="0" applyFill="0" applyAlignment="0" applyProtection="0"/>
    <xf numFmtId="0" fontId="23" fillId="11" borderId="21" applyNumberFormat="0" applyAlignment="0" applyProtection="0"/>
    <xf numFmtId="0" fontId="24" fillId="0" borderId="0" applyNumberFormat="0" applyFill="0" applyBorder="0" applyAlignment="0" applyProtection="0"/>
    <xf numFmtId="0" fontId="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1">
    <xf numFmtId="0" fontId="0" fillId="0" borderId="0" xfId="0">
      <alignment wrapText="1"/>
    </xf>
    <xf numFmtId="0" fontId="12" fillId="0" borderId="0" xfId="5">
      <alignment horizontal="left" wrapText="1"/>
    </xf>
    <xf numFmtId="0" fontId="7" fillId="0" borderId="0" xfId="6">
      <alignment vertical="center"/>
    </xf>
    <xf numFmtId="167" fontId="0" fillId="0" borderId="0" xfId="7" applyFont="1">
      <alignment vertical="center"/>
    </xf>
    <xf numFmtId="167" fontId="0" fillId="3" borderId="2" xfId="7" applyFont="1" applyFill="1" applyBorder="1">
      <alignment vertical="center"/>
    </xf>
    <xf numFmtId="167" fontId="0" fillId="3" borderId="3" xfId="7" applyFont="1" applyFill="1" applyBorder="1">
      <alignment vertical="center"/>
    </xf>
    <xf numFmtId="167" fontId="0" fillId="3" borderId="5" xfId="7" applyFont="1" applyFill="1" applyBorder="1">
      <alignment vertical="center"/>
    </xf>
    <xf numFmtId="0" fontId="9" fillId="5" borderId="0" xfId="9" applyFont="1" applyFill="1" applyAlignment="1">
      <alignment vertical="center"/>
    </xf>
    <xf numFmtId="167" fontId="9" fillId="5" borderId="0" xfId="7" applyFont="1" applyFill="1">
      <alignment vertical="center"/>
    </xf>
    <xf numFmtId="167" fontId="15" fillId="3" borderId="1" xfId="7" applyFont="1" applyFill="1" applyBorder="1">
      <alignment vertical="center"/>
    </xf>
    <xf numFmtId="167" fontId="15" fillId="3" borderId="4" xfId="7" applyFont="1" applyFill="1" applyBorder="1">
      <alignment vertical="center"/>
    </xf>
    <xf numFmtId="0" fontId="14" fillId="0" borderId="0" xfId="5" applyFont="1">
      <alignment horizontal="left" wrapText="1"/>
    </xf>
    <xf numFmtId="166" fontId="0" fillId="2" borderId="0" xfId="8" applyNumberFormat="1" applyFont="1" applyAlignment="1">
      <alignment vertical="center"/>
    </xf>
    <xf numFmtId="166" fontId="9" fillId="5" borderId="0" xfId="7" applyNumberFormat="1" applyFont="1" applyFill="1" applyAlignment="1">
      <alignment vertical="center"/>
    </xf>
    <xf numFmtId="0" fontId="0" fillId="0" borderId="0" xfId="0" applyAlignment="1">
      <alignment horizontal="center"/>
    </xf>
    <xf numFmtId="0" fontId="0" fillId="0" borderId="13" xfId="0" applyBorder="1" applyAlignment="1">
      <alignment horizontal="left"/>
    </xf>
    <xf numFmtId="0" fontId="2" fillId="0" borderId="0" xfId="1" applyAlignment="1">
      <alignment horizontal="left" vertical="center"/>
    </xf>
    <xf numFmtId="0" fontId="10" fillId="0" borderId="0" xfId="2">
      <alignment horizontal="right"/>
    </xf>
    <xf numFmtId="0" fontId="10" fillId="0" borderId="0" xfId="2" applyAlignment="1">
      <alignment horizontal="right" vertical="center"/>
    </xf>
    <xf numFmtId="0" fontId="0" fillId="0" borderId="0" xfId="3" applyFont="1" applyAlignment="1">
      <alignment horizontal="left" vertical="center"/>
    </xf>
    <xf numFmtId="14" fontId="0" fillId="0" borderId="0" xfId="4" applyFont="1" applyAlignment="1">
      <alignment horizontal="left"/>
    </xf>
    <xf numFmtId="14" fontId="10" fillId="0" borderId="0" xfId="4" applyAlignment="1">
      <alignment horizontal="left"/>
    </xf>
    <xf numFmtId="14" fontId="0" fillId="0" borderId="0" xfId="4" applyFont="1" applyAlignment="1">
      <alignment horizontal="left" vertical="center"/>
    </xf>
    <xf numFmtId="14" fontId="10" fillId="0" borderId="0" xfId="4" applyAlignment="1">
      <alignment horizontal="left" vertical="center"/>
    </xf>
    <xf numFmtId="0" fontId="10" fillId="0" borderId="11" xfId="11" applyFont="1" applyBorder="1" applyAlignment="1">
      <alignment horizontal="left" vertical="top"/>
    </xf>
    <xf numFmtId="0" fontId="10" fillId="0" borderId="12" xfId="11" applyFont="1" applyBorder="1" applyAlignment="1">
      <alignment horizontal="left" vertical="top"/>
    </xf>
    <xf numFmtId="0" fontId="10" fillId="0" borderId="17" xfId="11" applyFont="1" applyBorder="1" applyAlignment="1">
      <alignment horizontal="left" vertical="top"/>
    </xf>
    <xf numFmtId="0" fontId="10" fillId="0" borderId="14" xfId="11" applyFont="1" applyBorder="1" applyAlignment="1">
      <alignment horizontal="left" vertical="top"/>
    </xf>
    <xf numFmtId="0" fontId="10" fillId="0" borderId="15" xfId="11" applyFont="1" applyBorder="1" applyAlignment="1">
      <alignment horizontal="left" vertical="top"/>
    </xf>
    <xf numFmtId="0" fontId="10" fillId="0" borderId="16" xfId="11" applyFont="1" applyBorder="1" applyAlignment="1">
      <alignment horizontal="left" vertical="top"/>
    </xf>
    <xf numFmtId="0" fontId="0" fillId="0" borderId="0" xfId="3" applyFont="1">
      <alignment horizontal="left"/>
    </xf>
  </cellXfs>
  <cellStyles count="57">
    <cellStyle name="20% - Accent1" xfId="34" builtinId="30" customBuiltin="1"/>
    <cellStyle name="20% - Accent2" xfId="38"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5" builtinId="31" customBuiltin="1"/>
    <cellStyle name="40% - Accent2" xfId="39"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6" builtinId="32" customBuiltin="1"/>
    <cellStyle name="60% - Accent2" xfId="40"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angepaste datum" xfId="4" xr:uid="{00000000-0005-0000-0000-000005000000}"/>
    <cellStyle name="Aangepaste invoer" xfId="3" xr:uid="{00000000-0005-0000-0000-00000D000000}"/>
    <cellStyle name="Aangepaste valuta" xfId="7" xr:uid="{00000000-0005-0000-0000-000004000000}"/>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Afwijking van doel" xfId="10" xr:uid="{00000000-0005-0000-0000-000009000000}"/>
    <cellStyle name="Berekening" xfId="29" builtinId="22" customBuiltin="1"/>
    <cellStyle name="Controlecel" xfId="31" builtinId="23" customBuiltin="1"/>
    <cellStyle name="Dagen" xfId="6" xr:uid="{00000000-0005-0000-0000-000006000000}"/>
    <cellStyle name="Gekoppelde cel" xfId="30" builtinId="24" customBuiltin="1"/>
    <cellStyle name="Goed" xfId="24" builtinId="26" customBuiltin="1"/>
    <cellStyle name="Invoer" xfId="27" builtinId="20" customBuiltin="1"/>
    <cellStyle name="Komma" xfId="12" builtinId="3" customBuiltin="1"/>
    <cellStyle name="Komma [0]" xfId="13" builtinId="6" customBuiltin="1"/>
    <cellStyle name="Kop 1" xfId="17" builtinId="16" customBuiltin="1"/>
    <cellStyle name="Kop 2" xfId="18" builtinId="17" customBuiltin="1"/>
    <cellStyle name="Kop 3" xfId="19" builtinId="18" customBuiltin="1"/>
    <cellStyle name="Kop 4" xfId="23" builtinId="19" customBuiltin="1"/>
    <cellStyle name="Labels" xfId="2" xr:uid="{00000000-0005-0000-0000-00000E000000}"/>
    <cellStyle name="Neutraal" xfId="26" builtinId="28" customBuiltin="1"/>
    <cellStyle name="Niet typen" xfId="8" xr:uid="{00000000-0005-0000-0000-000007000000}"/>
    <cellStyle name="Notitie" xfId="20" builtinId="10" customBuiltin="1"/>
    <cellStyle name="Notities" xfId="11" xr:uid="{00000000-0005-0000-0000-000011000000}"/>
    <cellStyle name="Ongeldig" xfId="25" builtinId="27" customBuiltin="1"/>
    <cellStyle name="Procent" xfId="16" builtinId="5" customBuiltin="1"/>
    <cellStyle name="Standaard" xfId="0" builtinId="0" customBuiltin="1"/>
    <cellStyle name="Tabelkopteksten" xfId="5" xr:uid="{00000000-0005-0000-0000-000013000000}"/>
    <cellStyle name="Tabeltotalen" xfId="9" xr:uid="{00000000-0005-0000-0000-000014000000}"/>
    <cellStyle name="Titel" xfId="1" builtinId="15" customBuiltin="1"/>
    <cellStyle name="Totaal" xfId="22" builtinId="25" customBuiltin="1"/>
    <cellStyle name="Uitvoer" xfId="28" builtinId="21" customBuiltin="1"/>
    <cellStyle name="Valuta" xfId="14" builtinId="4" customBuiltin="1"/>
    <cellStyle name="Valuta [0]" xfId="15" builtinId="7" customBuiltin="1"/>
    <cellStyle name="Verklarende tekst" xfId="21" builtinId="53" customBuiltin="1"/>
    <cellStyle name="Waarschuwingstekst" xfId="32" builtinId="11" customBuiltin="1"/>
  </cellStyles>
  <dxfs count="17">
    <dxf>
      <font>
        <b val="0"/>
        <i val="0"/>
        <strike val="0"/>
        <condense val="0"/>
        <extend val="0"/>
        <outline val="0"/>
        <shadow val="0"/>
        <u val="none"/>
        <vertAlign val="baseline"/>
        <sz val="11"/>
        <color theme="0"/>
        <name val="Arial"/>
        <family val="2"/>
        <scheme val="minor"/>
      </font>
      <numFmt numFmtId="166" formatCode="&quot;kr&quot;#,##0.00"/>
      <fill>
        <patternFill patternType="solid">
          <fgColor indexed="64"/>
          <bgColor theme="4" tint="-0.49998474074526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dxf>
    <dxf>
      <font>
        <b val="0"/>
        <i val="0"/>
        <strike val="0"/>
        <condense val="0"/>
        <extend val="0"/>
        <outline val="0"/>
        <shadow val="0"/>
        <u val="none"/>
        <vertAlign val="baseline"/>
        <sz val="11"/>
        <color theme="0"/>
        <name val="Arial"/>
        <family val="2"/>
        <scheme val="minor"/>
      </font>
      <fill>
        <patternFill patternType="solid">
          <fgColor indexed="64"/>
          <bgColor theme="4" tint="-0.499984740745262"/>
        </patternFill>
      </fill>
      <alignment horizontal="general" vertical="center" textRotation="0" wrapText="0" indent="0" justifyLastLine="0" shrinkToFit="0" readingOrder="0"/>
    </dxf>
    <dxf>
      <numFmt numFmtId="168" formatCode="&quot;$&quot;#,##0.00"/>
    </dxf>
    <dxf>
      <font>
        <strike val="0"/>
        <outline val="0"/>
        <shadow val="0"/>
        <u val="none"/>
        <vertAlign val="baseline"/>
        <sz val="11"/>
        <color theme="0"/>
        <name val="Arial"/>
        <scheme val="minor"/>
      </font>
      <fill>
        <patternFill patternType="solid">
          <fgColor indexed="64"/>
          <bgColor theme="4" tint="-0.499984740745262"/>
        </patternFill>
      </fill>
    </dxf>
    <dxf>
      <font>
        <b/>
        <i val="0"/>
        <color theme="0"/>
      </font>
      <fill>
        <patternFill>
          <bgColor theme="4"/>
        </patternFill>
      </fill>
      <border>
        <vertical style="thin">
          <color theme="0"/>
        </vertical>
      </border>
    </dxf>
    <dxf>
      <border>
        <bottom style="thin">
          <color theme="3"/>
        </bottom>
      </border>
    </dxf>
    <dxf>
      <border>
        <vertical style="thin">
          <color theme="3"/>
        </vertical>
      </border>
    </dxf>
  </dxfs>
  <tableStyles count="1" defaultTableStyle="TableStyleMedium2" defaultPivotStyle="PivotStyleLight16">
    <tableStyle name="Weeky Sales Activity" pivot="0" count="3" xr9:uid="{00000000-0011-0000-FFFF-FFFF00000000}">
      <tableStyleElement type="wholeTable" dxfId="16"/>
      <tableStyleElement type="headerRow" dxfId="15"/>
      <tableStyleElement type="total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tiviteit" displayName="Activiteit" ref="B5:M13" totalsRowCount="1" totalsRowDxfId="13">
  <tableColumns count="12">
    <tableColumn id="1" xr3:uid="{00000000-0010-0000-0000-000001000000}" name="DAGEN" totalsRowLabel="Totalen" totalsRowDxfId="11" dataCellStyle="Tabeltotalen" totalsRowCellStyle="Tabeltotalen"/>
    <tableColumn id="2" xr3:uid="{00000000-0010-0000-0000-000002000000}" name="IN VERKOOPKANTOOR" totalsRowFunction="sum" totalsRowDxfId="10" dataCellStyle="Aangepaste valuta" totalsRowCellStyle="Aangepaste valuta"/>
    <tableColumn id="3" xr3:uid="{00000000-0010-0000-0000-000003000000}" name="BUITEN KANTOOR" totalsRowFunction="sum" totalsRowDxfId="9" dataCellStyle="Aangepaste valuta" totalsRowCellStyle="Aangepaste valuta"/>
    <tableColumn id="4" xr3:uid="{00000000-0010-0000-0000-000004000000}" name="BEZOEK AAN KANTOOR" totalsRowFunction="sum" totalsRowDxfId="8" dataCellStyle="Aangepaste valuta" totalsRowCellStyle="Aangepaste valuta"/>
    <tableColumn id="5" xr3:uid="{00000000-0010-0000-0000-000005000000}" name="EXTERNE OPROEPEN" totalsRowFunction="sum" totalsRowDxfId="7" dataCellStyle="Aangepaste valuta" totalsRowCellStyle="Aangepaste valuta"/>
    <tableColumn id="6" xr3:uid="{00000000-0010-0000-0000-000006000000}" name="TELEFOONGESPREKKEN ARCHIVEREN" totalsRowFunction="sum" totalsRowDxfId="6" dataCellStyle="Aangepaste valuta" totalsRowCellStyle="Aangepaste valuta"/>
    <tableColumn id="7" xr3:uid="{00000000-0010-0000-0000-000007000000}" name="TELEFOONNUMMER NIEUWE ACCT." totalsRowFunction="sum" totalsRowDxfId="5" dataCellStyle="Aangepaste valuta" totalsRowCellStyle="Aangepaste valuta"/>
    <tableColumn id="8" xr3:uid="{00000000-0010-0000-0000-000008000000}" name="GASTENVERBLIJVEN" totalsRowFunction="sum" totalsRowDxfId="4" dataCellStyle="Aangepaste valuta" totalsRowCellStyle="Aangepaste valuta"/>
    <tableColumn id="9" xr3:uid="{00000000-0010-0000-0000-000009000000}" name="ETEN EN DRINKEN" totalsRowFunction="sum" totalsRowDxfId="3" dataCellStyle="Aangepaste valuta" totalsRowCellStyle="Aangepaste valuta"/>
    <tableColumn id="10" xr3:uid="{00000000-0010-0000-0000-00000A000000}" name="HUUR VERGADERRUIMTE" totalsRowFunction="sum" totalsRowDxfId="2" dataCellStyle="Aangepaste valuta" totalsRowCellStyle="Aangepaste valuta"/>
    <tableColumn id="11" xr3:uid="{00000000-0010-0000-0000-00000B000000}" name="OVERIG*" totalsRowFunction="sum" totalsRowDxfId="1" dataCellStyle="Aangepaste valuta" totalsRowCellStyle="Aangepaste valuta"/>
    <tableColumn id="12" xr3:uid="{00000000-0010-0000-0000-00000C000000}" name="TOTAAL" totalsRowFunction="sum" dataDxfId="12" totalsRowDxfId="0" dataCellStyle="Aangepaste valuta" totalsRowCellStyle="Aangepaste valuta">
      <calculatedColumnFormula>SUM(Activiteit[[#This Row],[IN VERKOOPKANTOOR]:[OVERIG*]])</calculatedColumnFormula>
    </tableColumn>
  </tableColumns>
  <tableStyleInfo name="Weeky Sales Activity" showFirstColumn="0" showLastColumn="0" showRowStripes="1" showColumnStripes="0"/>
  <extLst>
    <ext xmlns:x14="http://schemas.microsoft.com/office/spreadsheetml/2009/9/main" uri="{504A1905-F514-4f6f-8877-14C23A59335A}">
      <x14:table altTextSummary="Voer in deze tabel dagen en diverse verkoopkosten in, waaronder Bezoek aan kantoor, Externe oproepen, Eten en drinken en Huur vergaderruimte. Het totaal wordt automatisch berekend"/>
    </ext>
  </extLst>
</table>
</file>

<file path=xl/theme/theme1.xml><?xml version="1.0" encoding="utf-8"?>
<a:theme xmlns:a="http://schemas.openxmlformats.org/drawingml/2006/main" name="Office Theme">
  <a:themeElements>
    <a:clrScheme name="Weeky Sales Activity">
      <a:dk1>
        <a:srgbClr val="000000"/>
      </a:dk1>
      <a:lt1>
        <a:srgbClr val="FFFFFF"/>
      </a:lt1>
      <a:dk2>
        <a:srgbClr val="4E4F4B"/>
      </a:dk2>
      <a:lt2>
        <a:srgbClr val="EAEBEA"/>
      </a:lt2>
      <a:accent1>
        <a:srgbClr val="83BA96"/>
      </a:accent1>
      <a:accent2>
        <a:srgbClr val="D18A4E"/>
      </a:accent2>
      <a:accent3>
        <a:srgbClr val="977974"/>
      </a:accent3>
      <a:accent4>
        <a:srgbClr val="CFA94E"/>
      </a:accent4>
      <a:accent5>
        <a:srgbClr val="7596A9"/>
      </a:accent5>
      <a:accent6>
        <a:srgbClr val="A46675"/>
      </a:accent6>
      <a:hlink>
        <a:srgbClr val="7596A9"/>
      </a:hlink>
      <a:folHlink>
        <a:srgbClr val="A46675"/>
      </a:folHlink>
    </a:clrScheme>
    <a:fontScheme name="Weeky Sales Activity">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M20"/>
  <sheetViews>
    <sheetView showGridLines="0" tabSelected="1" zoomScaleNormal="100" workbookViewId="0"/>
  </sheetViews>
  <sheetFormatPr defaultRowHeight="20.25" customHeight="1" x14ac:dyDescent="0.2"/>
  <cols>
    <col min="1" max="1" width="2.625" customWidth="1"/>
    <col min="2" max="2" width="14.5" customWidth="1"/>
    <col min="3" max="3" width="19.5" bestFit="1" customWidth="1"/>
    <col min="4" max="6" width="13.625" customWidth="1"/>
    <col min="7" max="7" width="23.875" customWidth="1"/>
    <col min="8" max="8" width="18.625" customWidth="1"/>
    <col min="9" max="9" width="19.375" customWidth="1"/>
    <col min="10" max="10" width="13.625" customWidth="1"/>
    <col min="11" max="11" width="18.125" bestFit="1" customWidth="1"/>
    <col min="12" max="12" width="15" bestFit="1" customWidth="1"/>
    <col min="13" max="13" width="13.625" customWidth="1"/>
    <col min="14" max="14" width="2.625" customWidth="1"/>
  </cols>
  <sheetData>
    <row r="1" spans="2:13" ht="12" customHeight="1" x14ac:dyDescent="0.2">
      <c r="B1" s="16" t="s">
        <v>0</v>
      </c>
      <c r="C1" s="16"/>
      <c r="D1" s="16"/>
      <c r="E1" s="16"/>
      <c r="F1" s="16"/>
      <c r="G1" s="16"/>
      <c r="H1" s="16"/>
      <c r="I1" s="17" t="s">
        <v>20</v>
      </c>
      <c r="J1" s="30" t="s">
        <v>23</v>
      </c>
      <c r="K1" s="30"/>
      <c r="L1" s="17" t="s">
        <v>27</v>
      </c>
      <c r="M1" s="20" t="s">
        <v>30</v>
      </c>
    </row>
    <row r="2" spans="2:13" ht="20.25" customHeight="1" x14ac:dyDescent="0.2">
      <c r="B2" s="16"/>
      <c r="C2" s="16"/>
      <c r="D2" s="16"/>
      <c r="E2" s="16"/>
      <c r="F2" s="16"/>
      <c r="G2" s="16"/>
      <c r="H2" s="16"/>
      <c r="I2" s="17"/>
      <c r="J2" s="30"/>
      <c r="K2" s="30"/>
      <c r="L2" s="17"/>
      <c r="M2" s="21"/>
    </row>
    <row r="3" spans="2:13" ht="20.25" customHeight="1" x14ac:dyDescent="0.2">
      <c r="B3" s="16"/>
      <c r="C3" s="16"/>
      <c r="D3" s="16"/>
      <c r="E3" s="16"/>
      <c r="F3" s="16"/>
      <c r="G3" s="16"/>
      <c r="H3" s="16"/>
      <c r="I3" s="18" t="s">
        <v>21</v>
      </c>
      <c r="J3" s="19" t="s">
        <v>24</v>
      </c>
      <c r="K3" s="19"/>
      <c r="L3" s="18" t="s">
        <v>28</v>
      </c>
      <c r="M3" s="22" t="s">
        <v>30</v>
      </c>
    </row>
    <row r="4" spans="2:13" ht="29.25" customHeight="1" x14ac:dyDescent="0.2">
      <c r="B4" s="16"/>
      <c r="C4" s="16"/>
      <c r="D4" s="16"/>
      <c r="E4" s="16"/>
      <c r="F4" s="16"/>
      <c r="G4" s="16"/>
      <c r="H4" s="16"/>
      <c r="I4" s="18"/>
      <c r="J4" s="19"/>
      <c r="K4" s="19"/>
      <c r="L4" s="18"/>
      <c r="M4" s="23"/>
    </row>
    <row r="5" spans="2:13" ht="30.75" customHeight="1" x14ac:dyDescent="0.25">
      <c r="B5" s="11" t="s">
        <v>1</v>
      </c>
      <c r="C5" s="1" t="s">
        <v>14</v>
      </c>
      <c r="D5" s="1" t="s">
        <v>15</v>
      </c>
      <c r="E5" s="1" t="s">
        <v>16</v>
      </c>
      <c r="F5" s="1" t="s">
        <v>17</v>
      </c>
      <c r="G5" s="1" t="s">
        <v>18</v>
      </c>
      <c r="H5" s="1" t="s">
        <v>19</v>
      </c>
      <c r="I5" s="1" t="s">
        <v>22</v>
      </c>
      <c r="J5" s="1" t="s">
        <v>25</v>
      </c>
      <c r="K5" s="1" t="s">
        <v>26</v>
      </c>
      <c r="L5" s="1" t="s">
        <v>29</v>
      </c>
      <c r="M5" s="1" t="s">
        <v>31</v>
      </c>
    </row>
    <row r="6" spans="2:13" ht="20.25" customHeight="1" x14ac:dyDescent="0.2">
      <c r="B6" s="2" t="s">
        <v>2</v>
      </c>
      <c r="C6" s="3">
        <v>14</v>
      </c>
      <c r="D6" s="3">
        <v>23</v>
      </c>
      <c r="E6" s="3">
        <v>4</v>
      </c>
      <c r="F6" s="3">
        <v>45</v>
      </c>
      <c r="G6" s="3">
        <v>22</v>
      </c>
      <c r="H6" s="3">
        <v>2</v>
      </c>
      <c r="I6" s="3">
        <v>100</v>
      </c>
      <c r="J6" s="3">
        <v>0</v>
      </c>
      <c r="K6" s="3">
        <v>0</v>
      </c>
      <c r="L6" s="3">
        <v>0</v>
      </c>
      <c r="M6" s="12">
        <f>SUM(Activiteit[[#This Row],[IN VERKOOPKANTOOR]:[OVERIG*]])</f>
        <v>210</v>
      </c>
    </row>
    <row r="7" spans="2:13" ht="20.25" customHeight="1" x14ac:dyDescent="0.2">
      <c r="B7" s="2" t="s">
        <v>3</v>
      </c>
      <c r="C7" s="3">
        <v>23</v>
      </c>
      <c r="D7" s="3">
        <v>76</v>
      </c>
      <c r="E7" s="3">
        <v>10</v>
      </c>
      <c r="F7" s="3">
        <v>50</v>
      </c>
      <c r="G7" s="3">
        <v>54</v>
      </c>
      <c r="H7" s="3">
        <v>45</v>
      </c>
      <c r="I7" s="3">
        <v>80</v>
      </c>
      <c r="J7" s="3">
        <v>0</v>
      </c>
      <c r="K7" s="3">
        <v>0</v>
      </c>
      <c r="L7" s="3">
        <v>0</v>
      </c>
      <c r="M7" s="12">
        <f>SUM(Activiteit[[#This Row],[IN VERKOOPKANTOOR]:[OVERIG*]])</f>
        <v>338</v>
      </c>
    </row>
    <row r="8" spans="2:13" ht="20.25" customHeight="1" x14ac:dyDescent="0.2">
      <c r="B8" s="2" t="s">
        <v>4</v>
      </c>
      <c r="C8" s="3">
        <v>4</v>
      </c>
      <c r="D8" s="3">
        <v>130</v>
      </c>
      <c r="E8" s="3">
        <v>11</v>
      </c>
      <c r="F8" s="3">
        <v>33</v>
      </c>
      <c r="G8" s="3">
        <v>67</v>
      </c>
      <c r="H8" s="3">
        <v>65</v>
      </c>
      <c r="I8" s="3">
        <v>400</v>
      </c>
      <c r="J8" s="3">
        <v>0</v>
      </c>
      <c r="K8" s="3">
        <v>0</v>
      </c>
      <c r="L8" s="3">
        <v>0</v>
      </c>
      <c r="M8" s="12">
        <f>SUM(Activiteit[[#This Row],[IN VERKOOPKANTOOR]:[OVERIG*]])</f>
        <v>710</v>
      </c>
    </row>
    <row r="9" spans="2:13" ht="20.25" customHeight="1" x14ac:dyDescent="0.2">
      <c r="B9" s="2" t="s">
        <v>5</v>
      </c>
      <c r="C9" s="3">
        <v>102</v>
      </c>
      <c r="D9" s="3">
        <v>40</v>
      </c>
      <c r="E9" s="3">
        <v>18</v>
      </c>
      <c r="F9" s="3">
        <v>0</v>
      </c>
      <c r="G9" s="3">
        <v>86</v>
      </c>
      <c r="H9" s="3">
        <v>82</v>
      </c>
      <c r="I9" s="3">
        <v>97</v>
      </c>
      <c r="J9" s="3">
        <v>0</v>
      </c>
      <c r="K9" s="3">
        <v>0</v>
      </c>
      <c r="L9" s="3">
        <v>0</v>
      </c>
      <c r="M9" s="12">
        <f>SUM(Activiteit[[#This Row],[IN VERKOOPKANTOOR]:[OVERIG*]])</f>
        <v>425</v>
      </c>
    </row>
    <row r="10" spans="2:13" ht="20.25" customHeight="1" x14ac:dyDescent="0.2">
      <c r="B10" s="2" t="s">
        <v>6</v>
      </c>
      <c r="C10" s="3">
        <v>33</v>
      </c>
      <c r="D10" s="3">
        <v>55</v>
      </c>
      <c r="E10" s="3">
        <v>22</v>
      </c>
      <c r="F10" s="3">
        <v>49</v>
      </c>
      <c r="G10" s="3">
        <v>143</v>
      </c>
      <c r="H10" s="3">
        <v>26</v>
      </c>
      <c r="I10" s="3">
        <v>50</v>
      </c>
      <c r="J10" s="3">
        <v>0</v>
      </c>
      <c r="K10" s="3">
        <v>0</v>
      </c>
      <c r="L10" s="3">
        <v>0</v>
      </c>
      <c r="M10" s="12">
        <f>SUM(Activiteit[[#This Row],[IN VERKOOPKANTOOR]:[OVERIG*]])</f>
        <v>378</v>
      </c>
    </row>
    <row r="11" spans="2:13" ht="20.25" customHeight="1" x14ac:dyDescent="0.2">
      <c r="B11" s="2" t="s">
        <v>7</v>
      </c>
      <c r="C11" s="3">
        <v>0</v>
      </c>
      <c r="D11" s="3">
        <v>0</v>
      </c>
      <c r="E11" s="3">
        <v>0</v>
      </c>
      <c r="F11" s="3">
        <v>0</v>
      </c>
      <c r="G11" s="3">
        <v>0</v>
      </c>
      <c r="H11" s="3">
        <v>0</v>
      </c>
      <c r="I11" s="3">
        <v>0</v>
      </c>
      <c r="J11" s="3">
        <v>0</v>
      </c>
      <c r="K11" s="3">
        <v>0</v>
      </c>
      <c r="L11" s="3">
        <v>0</v>
      </c>
      <c r="M11" s="12">
        <f>SUM(Activiteit[[#This Row],[IN VERKOOPKANTOOR]:[OVERIG*]])</f>
        <v>0</v>
      </c>
    </row>
    <row r="12" spans="2:13" ht="20.25" customHeight="1" x14ac:dyDescent="0.2">
      <c r="B12" s="2" t="s">
        <v>8</v>
      </c>
      <c r="C12" s="3">
        <v>0</v>
      </c>
      <c r="D12" s="3">
        <v>0</v>
      </c>
      <c r="E12" s="3">
        <v>0</v>
      </c>
      <c r="F12" s="3">
        <v>0</v>
      </c>
      <c r="G12" s="3">
        <v>0</v>
      </c>
      <c r="H12" s="3">
        <v>0</v>
      </c>
      <c r="I12" s="3">
        <v>0</v>
      </c>
      <c r="J12" s="3">
        <v>0</v>
      </c>
      <c r="K12" s="3">
        <v>0</v>
      </c>
      <c r="L12" s="3">
        <v>0</v>
      </c>
      <c r="M12" s="12">
        <f>SUM(Activiteit[[#This Row],[IN VERKOOPKANTOOR]:[OVERIG*]])</f>
        <v>0</v>
      </c>
    </row>
    <row r="13" spans="2:13" ht="20.25" customHeight="1" x14ac:dyDescent="0.2">
      <c r="B13" s="7" t="s">
        <v>9</v>
      </c>
      <c r="C13" s="8">
        <f>SUBTOTAL(109,Activiteit[IN VERKOOPKANTOOR])</f>
        <v>176</v>
      </c>
      <c r="D13" s="8">
        <f>SUBTOTAL(109,Activiteit[BUITEN KANTOOR])</f>
        <v>324</v>
      </c>
      <c r="E13" s="8">
        <f>SUBTOTAL(109,Activiteit[BEZOEK AAN KANTOOR])</f>
        <v>65</v>
      </c>
      <c r="F13" s="8">
        <f>SUBTOTAL(109,Activiteit[EXTERNE OPROEPEN])</f>
        <v>177</v>
      </c>
      <c r="G13" s="8">
        <f>SUBTOTAL(109,Activiteit[TELEFOONGESPREKKEN ARCHIVEREN])</f>
        <v>372</v>
      </c>
      <c r="H13" s="8">
        <f>SUBTOTAL(109,Activiteit[TELEFOONNUMMER NIEUWE ACCT.])</f>
        <v>220</v>
      </c>
      <c r="I13" s="8">
        <f>SUBTOTAL(109,Activiteit[GASTENVERBLIJVEN])</f>
        <v>727</v>
      </c>
      <c r="J13" s="8">
        <f>SUBTOTAL(109,Activiteit[ETEN EN DRINKEN])</f>
        <v>0</v>
      </c>
      <c r="K13" s="8">
        <f>SUBTOTAL(109,Activiteit[HUUR VERGADERRUIMTE])</f>
        <v>0</v>
      </c>
      <c r="L13" s="8">
        <f>SUBTOTAL(109,Activiteit[OVERIG*])</f>
        <v>0</v>
      </c>
      <c r="M13" s="13">
        <f>SUBTOTAL(109,Activiteit[TOTAAL])</f>
        <v>2061</v>
      </c>
    </row>
    <row r="14" spans="2:13" ht="20.25" customHeight="1" x14ac:dyDescent="0.2">
      <c r="B14" s="14"/>
      <c r="C14" s="14"/>
      <c r="D14" s="14"/>
      <c r="E14" s="14"/>
      <c r="F14" s="14"/>
      <c r="G14" s="14"/>
      <c r="H14" s="14"/>
      <c r="I14" s="14"/>
      <c r="J14" s="14"/>
      <c r="K14" s="14"/>
      <c r="L14" s="14"/>
      <c r="M14" s="14"/>
    </row>
    <row r="15" spans="2:13" ht="20.25" customHeight="1" x14ac:dyDescent="0.2">
      <c r="B15" s="9" t="s">
        <v>10</v>
      </c>
      <c r="C15" s="4">
        <v>200</v>
      </c>
      <c r="D15" s="4">
        <v>400</v>
      </c>
      <c r="E15" s="4">
        <v>300</v>
      </c>
      <c r="F15" s="4">
        <v>65</v>
      </c>
      <c r="G15" s="4">
        <v>500</v>
      </c>
      <c r="H15" s="4">
        <v>300</v>
      </c>
      <c r="I15" s="4">
        <v>400</v>
      </c>
      <c r="J15" s="4">
        <v>600</v>
      </c>
      <c r="K15" s="4">
        <v>300</v>
      </c>
      <c r="L15" s="4">
        <v>300</v>
      </c>
      <c r="M15" s="5">
        <f>SUM(C15:L15)</f>
        <v>3365</v>
      </c>
    </row>
    <row r="16" spans="2:13" ht="20.25" customHeight="1" x14ac:dyDescent="0.2">
      <c r="B16" s="10" t="s">
        <v>11</v>
      </c>
      <c r="C16" s="6">
        <f>SUM(Activiteit[[#Totals],[IN VERKOOPKANTOOR]]-C15)</f>
        <v>-24</v>
      </c>
      <c r="D16" s="6">
        <f>SUM(Activiteit[[#Totals],[BUITEN KANTOOR]]-D15)</f>
        <v>-76</v>
      </c>
      <c r="E16" s="6">
        <f>SUM(Activiteit[[#Totals],[BEZOEK AAN KANTOOR]]-E15)</f>
        <v>-235</v>
      </c>
      <c r="F16" s="6">
        <f>SUM(Activiteit[[#Totals],[EXTERNE OPROEPEN]]-F15)</f>
        <v>112</v>
      </c>
      <c r="G16" s="6">
        <f>SUM(Activiteit[[#Totals],[TELEFOONGESPREKKEN ARCHIVEREN]]-G15)</f>
        <v>-128</v>
      </c>
      <c r="H16" s="6">
        <f>SUM(Activiteit[[#Totals],[TELEFOONNUMMER NIEUWE ACCT.]]-H15)</f>
        <v>-80</v>
      </c>
      <c r="I16" s="6">
        <f>SUM(Activiteit[[#Totals],[GASTENVERBLIJVEN]]-I15)</f>
        <v>327</v>
      </c>
      <c r="J16" s="6">
        <f>SUM(Activiteit[[#Totals],[ETEN EN DRINKEN]]-J15)</f>
        <v>-600</v>
      </c>
      <c r="K16" s="6">
        <f>SUM(Activiteit[[#Totals],[HUUR VERGADERRUIMTE]]-K15)</f>
        <v>-300</v>
      </c>
      <c r="L16" s="6">
        <f>SUM(Activiteit[[#Totals],[OVERIG*]]-L15)</f>
        <v>-300</v>
      </c>
      <c r="M16" s="5">
        <f>SUM(C16:L16)</f>
        <v>-1304</v>
      </c>
    </row>
    <row r="17" spans="2:6" ht="40.5" customHeight="1" x14ac:dyDescent="0.2"/>
    <row r="18" spans="2:6" ht="20.25" customHeight="1" x14ac:dyDescent="0.2">
      <c r="B18" s="24" t="s">
        <v>12</v>
      </c>
      <c r="C18" s="25"/>
      <c r="D18" s="25"/>
      <c r="E18" s="25"/>
      <c r="F18" s="26"/>
    </row>
    <row r="19" spans="2:6" ht="20.25" customHeight="1" x14ac:dyDescent="0.2">
      <c r="B19" s="27"/>
      <c r="C19" s="28"/>
      <c r="D19" s="28"/>
      <c r="E19" s="28"/>
      <c r="F19" s="29"/>
    </row>
    <row r="20" spans="2:6" ht="27.75" customHeight="1" x14ac:dyDescent="0.2">
      <c r="B20" t="s">
        <v>13</v>
      </c>
      <c r="C20" s="15"/>
      <c r="D20" s="15"/>
      <c r="E20" s="15"/>
      <c r="F20" s="15"/>
    </row>
  </sheetData>
  <mergeCells count="12">
    <mergeCell ref="B14:M14"/>
    <mergeCell ref="C20:F20"/>
    <mergeCell ref="B1:H4"/>
    <mergeCell ref="I1:I2"/>
    <mergeCell ref="I3:I4"/>
    <mergeCell ref="J3:K4"/>
    <mergeCell ref="L3:L4"/>
    <mergeCell ref="M1:M2"/>
    <mergeCell ref="M3:M4"/>
    <mergeCell ref="L1:L2"/>
    <mergeCell ref="B18:F19"/>
    <mergeCell ref="J1:K2"/>
  </mergeCells>
  <dataValidations count="27">
    <dataValidation allowBlank="1" showInputMessage="1" showErrorMessage="1" prompt="Maak het rapport Wekelijkse verkoopactiviteit in dit werkblad. Voer de verkoopdetails in de tabel Activiteit in en het doelbedrag in de rij onder de tabel. De afwijking wordt automatisch berekend" sqref="A1" xr:uid="{00000000-0002-0000-0000-000000000000}"/>
    <dataValidation allowBlank="1" showInputMessage="1" showErrorMessage="1" prompt="Voer in de cel rechts de naam van de verkoper in" sqref="I1" xr:uid="{00000000-0002-0000-0000-000001000000}"/>
    <dataValidation allowBlank="1" showInputMessage="1" showErrorMessage="1" prompt="Voer in deze cel de naam van de verkoper in" sqref="J1" xr:uid="{00000000-0002-0000-0000-000002000000}"/>
    <dataValidation allowBlank="1" showInputMessage="1" showErrorMessage="1" prompt="Voer in de cel rechts de locatie in" sqref="I3" xr:uid="{00000000-0002-0000-0000-000003000000}"/>
    <dataValidation allowBlank="1" showInputMessage="1" showErrorMessage="1" prompt="Voer in deze cel de locatie in" sqref="J3" xr:uid="{00000000-0002-0000-0000-000004000000}"/>
    <dataValidation allowBlank="1" showInputMessage="1" showErrorMessage="1" prompt="Voer in de cel rechts de datum waarop de week eindigt in" sqref="L1" xr:uid="{00000000-0002-0000-0000-000005000000}"/>
    <dataValidation allowBlank="1" showInputMessage="1" showErrorMessage="1" prompt="Voer in deze cel de datum waarop de week eindigt in." sqref="M1" xr:uid="{00000000-0002-0000-0000-000006000000}"/>
    <dataValidation allowBlank="1" showInputMessage="1" showErrorMessage="1" prompt="Voer in de cel rechts de datum van vandaag in" sqref="L3" xr:uid="{00000000-0002-0000-0000-000007000000}"/>
    <dataValidation allowBlank="1" showInputMessage="1" showErrorMessage="1" prompt="Voer in deze cel de datum van vandaag in" sqref="M3" xr:uid="{00000000-0002-0000-0000-000008000000}"/>
    <dataValidation allowBlank="1" showInputMessage="1" showErrorMessage="1" prompt="Voer in deze kolom onder deze koptekst de dagen in" sqref="B5" xr:uid="{00000000-0002-0000-0000-000009000000}"/>
    <dataValidation allowBlank="1" showInputMessage="1" showErrorMessage="1" prompt="Voer in deze kolom onder deze koptekst het bedrag van Verkoopkantoor in" sqref="C5" xr:uid="{00000000-0002-0000-0000-00000A000000}"/>
    <dataValidation allowBlank="1" showInputMessage="1" showErrorMessage="1" prompt="Voer in deze kolom onder deze koptekst het bedrag van het Buiten kantoor in" sqref="D5" xr:uid="{00000000-0002-0000-0000-00000B000000}"/>
    <dataValidation allowBlank="1" showInputMessage="1" showErrorMessage="1" prompt="Voer in deze kolom onder deze koptekst het bedrag van Bezoek aan kantoor in" sqref="E5" xr:uid="{00000000-0002-0000-0000-00000C000000}"/>
    <dataValidation allowBlank="1" showInputMessage="1" showErrorMessage="1" prompt="Voer in deze kolom onder deze koptekst het bedrag van Externe oproepen in" sqref="F5" xr:uid="{00000000-0002-0000-0000-00000D000000}"/>
    <dataValidation allowBlank="1" showInputMessage="1" showErrorMessage="1" prompt="Voer in deze kolom onder deze koptekst de kosten voor Telefoongesprekken archiveren in" sqref="G5" xr:uid="{00000000-0002-0000-0000-00000E000000}"/>
    <dataValidation allowBlank="1" showInputMessage="1" showErrorMessage="1" prompt="Voer in deze kolom onder deze koptekst de kosten voor Telefoonnummer nieuw account in" sqref="H5" xr:uid="{00000000-0002-0000-0000-00000F000000}"/>
    <dataValidation allowBlank="1" showInputMessage="1" showErrorMessage="1" prompt="Voer in deze kolom onder deze koptekst de kosten voor Gastenverblijven in" sqref="I5" xr:uid="{00000000-0002-0000-0000-000010000000}"/>
    <dataValidation allowBlank="1" showInputMessage="1" showErrorMessage="1" prompt="Voer in deze kolom onder deze koptekst de kosten voor Eten en drinken in" sqref="J5" xr:uid="{00000000-0002-0000-0000-000011000000}"/>
    <dataValidation allowBlank="1" showInputMessage="1" showErrorMessage="1" prompt="Voer in deze kolom onder deze koptekst de huur van de vergaderruimte in" sqref="K5" xr:uid="{00000000-0002-0000-0000-000012000000}"/>
    <dataValidation allowBlank="1" showInputMessage="1" showErrorMessage="1" prompt="Voer in deze kolom onder deze koptekst de overige kosten in" sqref="L5" xr:uid="{00000000-0002-0000-0000-000013000000}"/>
    <dataValidation allowBlank="1" showInputMessage="1" showErrorMessage="1" prompt="Het totaal wordt automatisch berekend in deze kolom onder deze koptekst. Voer doelkosten in de cellen onder de tabel in om de afwijking automatisch te berekenen." sqref="M5" xr:uid="{00000000-0002-0000-0000-000014000000}"/>
    <dataValidation allowBlank="1" showInputMessage="1" showErrorMessage="1" prompt="Voer in de cellen rechts de doelkosten in. De afwijking wordt automatisch berekend in de cellen eronder" sqref="B15" xr:uid="{00000000-0002-0000-0000-000015000000}"/>
    <dataValidation allowBlank="1" showInputMessage="1" showErrorMessage="1" prompt="De afwijking wordt automatisch berekend en in de cellen rechts worden de pictogrammen bijgewerkt. Voer in de cellen eronder de uitleg en goedkeuring in" sqref="B16" xr:uid="{00000000-0002-0000-0000-000016000000}"/>
    <dataValidation allowBlank="1" showInputMessage="1" showErrorMessage="1" prompt="Voer in deze cel de uitleg in en cel C20 de goedkeuring" sqref="B18:F19" xr:uid="{00000000-0002-0000-0000-000017000000}"/>
    <dataValidation allowBlank="1" showInputMessage="1" showErrorMessage="1" prompt="Voer in de cel rechts de goedkeuring in" sqref="B20" xr:uid="{00000000-0002-0000-0000-000018000000}"/>
    <dataValidation allowBlank="1" showInputMessage="1" showErrorMessage="1" prompt="Voer in deze cel de goedkeuring in" sqref="C20:F20" xr:uid="{00000000-0002-0000-0000-000019000000}"/>
    <dataValidation allowBlank="1" showInputMessage="1" showErrorMessage="1" prompt="De titel van dit werkblad staat in deze cel. Voer de naam van de verkoper in cel J1 in, de locatie in cel J3 en datums in cellen M1 en M3" sqref="B1:H4" xr:uid="{00000000-0002-0000-0000-00001A000000}"/>
  </dataValidations>
  <printOptions horizontalCentered="1"/>
  <pageMargins left="0.25" right="0.25" top="0.75" bottom="0.75" header="0.3" footer="0.3"/>
  <pageSetup paperSize="9" scale="78"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 id="{E7D709EC-13E9-4561-9B3E-7D590451F364}">
            <x14:iconSet iconSet="3Triangles">
              <x14:cfvo type="percent">
                <xm:f>0</xm:f>
              </x14:cfvo>
              <x14:cfvo type="num">
                <xm:f>0</xm:f>
              </x14:cfvo>
              <x14:cfvo type="num" gte="0">
                <xm:f>0</xm:f>
              </x14:cfvo>
            </x14:iconSet>
          </x14:cfRule>
          <xm:sqref>C16:M16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Wekelijkse verkoopactiviteit</vt:lpstr>
      <vt:lpstr>'Wekelijkse verkoopactiviteit'!Afdruktitels</vt:lpstr>
      <vt:lpstr>RijTitelRegio1..J3</vt:lpstr>
      <vt:lpstr>RijTitelRegio2..M3</vt:lpstr>
      <vt:lpstr>Titel1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2018-02-27T05:25:49Z</dcterms:created>
  <dcterms:modified xsi:type="dcterms:W3CDTF">2018-09-13T06:27:03Z</dcterms:modified>
</cp:coreProperties>
</file>

<file path=docProps/custom.xml><?xml version="1.0" encoding="utf-8"?>
<Properties xmlns="http://schemas.openxmlformats.org/officeDocument/2006/custom-properties" xmlns:vt="http://schemas.openxmlformats.org/officeDocument/2006/docPropsVTypes"/>
</file>