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1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6930" xr2:uid="{00000000-000D-0000-FFFF-FFFF00000000}"/>
  </bookViews>
  <sheets>
    <sheet name="ตัวติดตามการตอบรับคำเชิญ" sheetId="1" r:id="rId1"/>
    <sheet name="สรุปการตอบรับคำเชิญ" sheetId="2" r:id="rId2"/>
  </sheets>
  <definedNames>
    <definedName name="ColumnTitleRegion1..B3.1">ตัวติดตามการตอบรับคำเชิญ!$B$2</definedName>
    <definedName name="ColumnTitleRegion1..B3.2">สรุปการตอบรับคำเชิญ!$B$2</definedName>
    <definedName name="ColumnTitleRegion2..B5.1">ตัวติดตามการตอบรับคำเชิญ!$B$4</definedName>
    <definedName name="ColumnTitleRegion2..B5.2">สรุปการตอบรับคำเชิญ!$B$4</definedName>
    <definedName name="ColumnTitleRegion3..B7.1">ตัวติดตามการตอบรับคำเชิญ!$B$6</definedName>
    <definedName name="ColumnTitleRegion3..B7.2">สรุปการตอบรับคำเชิญ!$B$6</definedName>
    <definedName name="ColumnTitleRegion4..B9.1">ตัวติดตามการตอบรับคำเชิญ!$B$8</definedName>
    <definedName name="ColumnTitleRegion4..B9.2">สรุปการตอบรับคำเชิญ!$B$8</definedName>
    <definedName name="ColumnTitleRegion5..B11.1">ตัวติดตามการตอบรับคำเชิญ!$B$10</definedName>
    <definedName name="ColumnTitleRegion5..B11.2">สรุปการตอบรับคำเชิญ!$B$10</definedName>
    <definedName name="ColumnTitleRegion6..O15.2">สรุปการตอบรับคำเชิญ!$O$2</definedName>
    <definedName name="DaysRemaining">WeddingDate-TODAY()</definedName>
    <definedName name="OutstandingRSVP">tblInvites[[#Totals],[ส่งแล้วหรือยัง]]-TotalRSVP</definedName>
    <definedName name="_xlnm.Print_Titles" localSheetId="0">ตัวติดตามการตอบรับคำเชิญ!$2:$3</definedName>
    <definedName name="TotalAttending">SUM(IF(tblInvites[การตอบรับคำเชิญ]="ใช่",tblInvites[ปาร์ตี้]))</definedName>
    <definedName name="TotalNotAttending">SUMIFS(tblInvites[ปาร์ตี้],tblInvites[การตอบรับคำเชิญ],"=ไม่ใช่")</definedName>
    <definedName name="TotalOutstanding">tblInvites[[#Totals],[ส่งแล้วหรือยัง]]-tblInvites[[#Totals],[การตอบรับคำเชิญ]]</definedName>
    <definedName name="TotalRSVP">tblInvites[[#Totals],[การตอบรับคำเชิญ]]</definedName>
    <definedName name="TotalSent">tblInvites[[#Totals],[ส่งแล้วหรือยัง]]</definedName>
    <definedName name="WeddingDate">ตัวติดตามการตอบรับคำเชิญ!$B$3</definedName>
    <definedName name="การตอบรับคำเชิญ">tblInvites[[#Totals],[การตอบรับคำเชิญ]]</definedName>
    <definedName name="ชื่อเรื่อง_1">tblInvites[[#Headers],[ชื่อแขก]]</definedName>
  </definedNames>
  <calcPr calcId="162913"/>
</workbook>
</file>

<file path=xl/calcChain.xml><?xml version="1.0" encoding="utf-8"?>
<calcChain xmlns="http://schemas.openxmlformats.org/spreadsheetml/2006/main">
  <c r="G11" i="2" l="1"/>
  <c r="G10" i="2"/>
  <c r="G6" i="2"/>
  <c r="G5" i="2"/>
  <c r="G9" i="2" l="1"/>
  <c r="E15" i="1" l="1"/>
  <c r="F15" i="1"/>
  <c r="H9" i="2" l="1"/>
  <c r="H11" i="2"/>
  <c r="H10" i="2"/>
  <c r="B9" i="1"/>
  <c r="B7" i="1"/>
  <c r="B11" i="1" l="1"/>
  <c r="G15" i="1"/>
  <c r="B9" i="2" l="1"/>
  <c r="G4" i="2" l="1"/>
  <c r="B7" i="2" l="1"/>
  <c r="H6" i="2" l="1"/>
  <c r="H4" i="2"/>
  <c r="H5" i="2"/>
  <c r="B3" i="1"/>
  <c r="B5" i="1" s="1"/>
  <c r="B11" i="2" l="1"/>
  <c r="B3" i="2" l="1"/>
  <c r="B5" i="2" l="1"/>
</calcChain>
</file>

<file path=xl/sharedStrings.xml><?xml version="1.0" encoding="utf-8"?>
<sst xmlns="http://schemas.openxmlformats.org/spreadsheetml/2006/main" count="158" uniqueCount="47">
  <si>
    <t>วันที่จัดงานแต่งงาน</t>
  </si>
  <si>
    <t>วันที่เหลือ</t>
  </si>
  <si>
    <t>ผู้เข้าร่วม</t>
  </si>
  <si>
    <t>ผู้ที่ไม่เข้าร่วม</t>
  </si>
  <si>
    <t>ยังไม่ตอบรับ</t>
  </si>
  <si>
    <t>ตัวติดตามการเชิญเข้าร่วมงานแต่งงาน</t>
  </si>
  <si>
    <t>ชื่อแขก</t>
  </si>
  <si>
    <t>ชื่อ 1</t>
  </si>
  <si>
    <t>ชื่อ 2</t>
  </si>
  <si>
    <t>ชื่อ 3</t>
  </si>
  <si>
    <t>ชื่อ 4</t>
  </si>
  <si>
    <t>ชื่อ 5</t>
  </si>
  <si>
    <t>ชื่อ 6</t>
  </si>
  <si>
    <t>ชื่อ 7</t>
  </si>
  <si>
    <t>ชื่อ 8</t>
  </si>
  <si>
    <t>ชื่อ 9</t>
  </si>
  <si>
    <t>ชื่อ 10</t>
  </si>
  <si>
    <t>ชื่อ 11</t>
  </si>
  <si>
    <t>ยอดรวม:</t>
  </si>
  <si>
    <t>ส่งแล้วหรือยัง</t>
  </si>
  <si>
    <t>ใช่</t>
  </si>
  <si>
    <t>สรุปการตอบรับคำเชิญ</t>
  </si>
  <si>
    <t>การตอบรับคำเชิญ</t>
  </si>
  <si>
    <t>ไม่ใช่</t>
  </si>
  <si>
    <t>ไม่แน่นอน</t>
  </si>
  <si>
    <t>ปาร์ตี้</t>
  </si>
  <si>
    <t>แขก</t>
  </si>
  <si>
    <t>ว่าที่คู่สมรส 1</t>
  </si>
  <si>
    <t>อื่นๆ</t>
  </si>
  <si>
    <t>ว่าที่คู่สมรส 2</t>
  </si>
  <si>
    <t>ความสัมพันธ์</t>
  </si>
  <si>
    <t>พี่ชาย</t>
  </si>
  <si>
    <t>เพื่อน</t>
  </si>
  <si>
    <t>ที่อยู่</t>
  </si>
  <si>
    <t>จังหวัด</t>
  </si>
  <si>
    <t>เมือง</t>
  </si>
  <si>
    <t>จังหวัด2</t>
  </si>
  <si>
    <t>รหัสไปรษณีย์</t>
  </si>
  <si>
    <t>หมายเลขโทรศัพท์</t>
  </si>
  <si>
    <t>อีเมลสำหรับติดต่อ</t>
  </si>
  <si>
    <t>someone@example.com</t>
  </si>
  <si>
    <t>ตัวติดตามการตอบรับคำเชิญ</t>
  </si>
  <si>
    <t>มา</t>
  </si>
  <si>
    <t>ไม่มา</t>
  </si>
  <si>
    <t>แผนภูมิแท่งแบบกลุ่มที่แสดงประเภทของแขกที่ตอบรับคำเชิญว่า มา จะอยู่ในเซลล์นี้</t>
  </si>
  <si>
    <t>แผนภูมิแท่งแบบกลุ่มที่แสดงประเภทของแขกที่ตอบรับคำเชิญว่า ไม่มา จะอยู่ในเซลล์นี้</t>
  </si>
  <si>
    <t>หมายเหตุ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</si>
</sst>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-&quot;฿&quot;* #,##0_-;\-&quot;฿&quot;* #,##0_-;_-&quot;฿&quot;* &quot;-&quot;_-;_-@_-"/>
    <numFmt numFmtId="44" formatCode="_-&quot;฿&quot;* #,##0.00_-;\-&quot;฿&quot;* #,##0.00_-;_-&quot;฿&quot;* &quot;-&quot;??_-;_-@_-"/>
    <numFmt numFmtId="187" formatCode="_(* #,##0_);_(* \(#,##0\);_(* &quot;-&quot;_);_(@_)"/>
    <numFmt numFmtId="188" formatCode="_(* #,##0.00_);_(* \(#,##0.00\);_(* &quot;-&quot;??_);_(@_)"/>
    <numFmt numFmtId="189" formatCode="[&lt;=9999999]###\-####;\(###\)\ ###\-####"/>
    <numFmt numFmtId="190" formatCode="[$-1070000]d/m/yy;@"/>
  </numFmts>
  <fonts count="26" x14ac:knownFonts="1">
    <font>
      <sz val="11"/>
      <color theme="1"/>
      <name val="Leelawadee"/>
      <family val="2"/>
    </font>
    <font>
      <sz val="11"/>
      <color theme="1"/>
      <name val="Leelawadee"/>
      <family val="2"/>
    </font>
    <font>
      <sz val="11"/>
      <color theme="0"/>
      <name val="Leelawadee"/>
      <family val="2"/>
    </font>
    <font>
      <sz val="11"/>
      <color rgb="FF9C0006"/>
      <name val="Leelawadee"/>
      <family val="2"/>
    </font>
    <font>
      <b/>
      <sz val="11"/>
      <color rgb="FFFA7D00"/>
      <name val="Leelawadee"/>
      <family val="2"/>
    </font>
    <font>
      <b/>
      <sz val="11"/>
      <color theme="0"/>
      <name val="Leelawadee"/>
      <family val="2"/>
    </font>
    <font>
      <i/>
      <sz val="11"/>
      <color rgb="FF7F7F7F"/>
      <name val="Leelawadee"/>
      <family val="2"/>
    </font>
    <font>
      <sz val="11"/>
      <color rgb="FF006100"/>
      <name val="Leelawadee"/>
      <family val="2"/>
    </font>
    <font>
      <sz val="11"/>
      <color theme="3"/>
      <name val="Leelawadee"/>
      <family val="2"/>
    </font>
    <font>
      <b/>
      <sz val="14"/>
      <color theme="0"/>
      <name val="Leelawadee"/>
      <family val="2"/>
    </font>
    <font>
      <sz val="36"/>
      <color theme="2" tint="-0.499984740745262"/>
      <name val="Leelawadee"/>
      <family val="2"/>
    </font>
    <font>
      <b/>
      <sz val="24"/>
      <color theme="2" tint="-0.499984740745262"/>
      <name val="Leelawadee"/>
      <family val="2"/>
    </font>
    <font>
      <sz val="11"/>
      <color rgb="FF3F3F76"/>
      <name val="Leelawadee"/>
      <family val="2"/>
    </font>
    <font>
      <sz val="11"/>
      <color rgb="FFFA7D00"/>
      <name val="Leelawadee"/>
      <family val="2"/>
    </font>
    <font>
      <sz val="11"/>
      <color rgb="FF9C5700"/>
      <name val="Leelawadee"/>
      <family val="2"/>
    </font>
    <font>
      <b/>
      <sz val="11"/>
      <color rgb="FF3F3F3F"/>
      <name val="Leelawadee"/>
      <family val="2"/>
    </font>
    <font>
      <sz val="36"/>
      <color theme="1"/>
      <name val="Leelawadee"/>
      <family val="2"/>
    </font>
    <font>
      <sz val="16"/>
      <color theme="9"/>
      <name val="Leelawadee"/>
      <family val="2"/>
    </font>
    <font>
      <sz val="11"/>
      <color rgb="FFFF0000"/>
      <name val="Leelawadee"/>
      <family val="2"/>
    </font>
    <font>
      <sz val="11"/>
      <color theme="2" tint="0.39994506668294322"/>
      <name val="Leelawadee"/>
      <family val="2"/>
    </font>
    <font>
      <sz val="24"/>
      <color theme="0"/>
      <name val="Leelawadee"/>
      <family val="2"/>
    </font>
    <font>
      <sz val="9"/>
      <name val="Leelawadee"/>
      <family val="2"/>
    </font>
    <font>
      <sz val="11"/>
      <color theme="2" tint="0.79998168889431442"/>
      <name val="Leelawadee"/>
      <family val="2"/>
    </font>
    <font>
      <sz val="9"/>
      <color theme="2" tint="-0.249977111117893"/>
      <name val="Leelawadee"/>
      <family val="2"/>
    </font>
    <font>
      <sz val="36"/>
      <color theme="0" tint="-4.9989318521683403E-2"/>
      <name val="Leelawadee"/>
      <family val="2"/>
    </font>
    <font>
      <sz val="11"/>
      <color theme="0" tint="-4.9989318521683403E-2"/>
      <name val="Leelawadee"/>
      <family val="2"/>
    </font>
  </fonts>
  <fills count="39">
    <fill>
      <patternFill patternType="none"/>
    </fill>
    <fill>
      <patternFill patternType="gray125"/>
    </fill>
    <fill>
      <patternFill patternType="solid">
        <fgColor theme="2" tint="0.79998168889431442"/>
        <bgColor indexed="64"/>
      </patternFill>
    </fill>
    <fill>
      <patternFill patternType="solid">
        <fgColor theme="2" tint="0.79985961485641044"/>
        <bgColor theme="3" tint="0.79995117038483843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double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double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8">
    <xf numFmtId="0" fontId="0" fillId="2" borderId="0">
      <alignment vertical="center"/>
    </xf>
    <xf numFmtId="0" fontId="8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9" fillId="7" borderId="1" applyProtection="0">
      <alignment horizontal="center"/>
    </xf>
    <xf numFmtId="0" fontId="10" fillId="2" borderId="0" applyBorder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>
      <alignment horizontal="left" vertical="center" indent="1"/>
    </xf>
    <xf numFmtId="0" fontId="16" fillId="0" borderId="1" applyNumberFormat="0" applyFill="0" applyProtection="0">
      <alignment vertical="top"/>
    </xf>
    <xf numFmtId="0" fontId="17" fillId="6" borderId="0" applyNumberFormat="0" applyAlignment="0" applyProtection="0"/>
    <xf numFmtId="189" fontId="1" fillId="0" borderId="0" applyFill="0">
      <alignment horizontal="left" vertical="center" indent="1"/>
    </xf>
    <xf numFmtId="0" fontId="11" fillId="0" borderId="0" applyNumberFormat="0" applyFill="0" applyBorder="0" applyProtection="0">
      <alignment vertical="center"/>
    </xf>
    <xf numFmtId="0" fontId="1" fillId="6" borderId="0">
      <alignment horizontal="left" vertical="center"/>
    </xf>
    <xf numFmtId="0" fontId="1" fillId="0" borderId="2">
      <alignment vertical="center" wrapText="1"/>
    </xf>
    <xf numFmtId="0" fontId="1" fillId="0" borderId="1" applyNumberFormat="0" applyFont="0" applyFill="0" applyAlignment="0">
      <alignment vertical="center"/>
    </xf>
    <xf numFmtId="0" fontId="19" fillId="5" borderId="0" applyNumberFormat="0" applyBorder="0" applyAlignment="0">
      <alignment vertical="center"/>
    </xf>
    <xf numFmtId="190" fontId="20" fillId="4" borderId="0">
      <alignment horizontal="center"/>
    </xf>
    <xf numFmtId="1" fontId="20" fillId="4" borderId="0">
      <alignment horizontal="center"/>
    </xf>
    <xf numFmtId="0" fontId="9" fillId="7" borderId="0" applyProtection="0">
      <alignment horizontal="center"/>
    </xf>
    <xf numFmtId="0" fontId="6" fillId="0" borderId="0" applyNumberFormat="0" applyFill="0" applyBorder="0" applyAlignment="0" applyProtection="0"/>
    <xf numFmtId="188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8" borderId="0" applyNumberFormat="0" applyBorder="0" applyAlignment="0" applyProtection="0"/>
    <xf numFmtId="0" fontId="3" fillId="9" borderId="0" applyNumberFormat="0" applyBorder="0" applyAlignment="0" applyProtection="0"/>
    <xf numFmtId="0" fontId="14" fillId="10" borderId="0" applyNumberFormat="0" applyBorder="0" applyAlignment="0" applyProtection="0"/>
    <xf numFmtId="0" fontId="12" fillId="11" borderId="6" applyNumberFormat="0" applyAlignment="0" applyProtection="0"/>
    <xf numFmtId="0" fontId="15" fillId="12" borderId="7" applyNumberFormat="0" applyAlignment="0" applyProtection="0"/>
    <xf numFmtId="0" fontId="4" fillId="12" borderId="6" applyNumberFormat="0" applyAlignment="0" applyProtection="0"/>
    <xf numFmtId="0" fontId="13" fillId="0" borderId="8" applyNumberFormat="0" applyFill="0" applyAlignment="0" applyProtection="0"/>
    <xf numFmtId="0" fontId="5" fillId="13" borderId="9" applyNumberFormat="0" applyAlignment="0" applyProtection="0"/>
    <xf numFmtId="0" fontId="18" fillId="0" borderId="0" applyNumberFormat="0" applyFill="0" applyBorder="0" applyAlignment="0" applyProtection="0"/>
    <xf numFmtId="0" fontId="1" fillId="14" borderId="10" applyNumberFormat="0" applyFont="0" applyAlignment="0" applyProtection="0"/>
    <xf numFmtId="0" fontId="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</cellStyleXfs>
  <cellXfs count="46">
    <xf numFmtId="0" fontId="0" fillId="2" borderId="0" xfId="0">
      <alignment vertical="center"/>
    </xf>
    <xf numFmtId="0" fontId="8" fillId="7" borderId="0" xfId="17" applyFont="1" applyAlignment="1">
      <alignment horizontal="center" wrapText="1"/>
    </xf>
    <xf numFmtId="0" fontId="21" fillId="5" borderId="0" xfId="14" applyFont="1">
      <alignment vertical="center"/>
    </xf>
    <xf numFmtId="0" fontId="17" fillId="6" borderId="0" xfId="0" applyFont="1" applyFill="1" applyBorder="1" applyAlignment="1">
      <alignment vertical="center"/>
    </xf>
    <xf numFmtId="0" fontId="17" fillId="6" borderId="0" xfId="0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left" vertical="center" indent="1"/>
    </xf>
    <xf numFmtId="0" fontId="17" fillId="6" borderId="0" xfId="0" applyFont="1" applyFill="1" applyBorder="1" applyAlignment="1">
      <alignment horizontal="left" indent="1"/>
    </xf>
    <xf numFmtId="14" fontId="20" fillId="5" borderId="0" xfId="14" applyNumberFormat="1" applyFont="1" applyAlignment="1">
      <alignment horizontal="center" vertical="top"/>
    </xf>
    <xf numFmtId="0" fontId="23" fillId="5" borderId="0" xfId="14" applyFont="1">
      <alignment vertical="center"/>
    </xf>
    <xf numFmtId="0" fontId="25" fillId="2" borderId="0" xfId="0" applyFont="1" applyFill="1" applyBorder="1" applyAlignment="1">
      <alignment vertical="center"/>
    </xf>
    <xf numFmtId="0" fontId="25" fillId="2" borderId="0" xfId="0" applyFont="1" applyFill="1" applyAlignment="1">
      <alignment vertical="center"/>
    </xf>
    <xf numFmtId="0" fontId="1" fillId="5" borderId="0" xfId="14" applyFont="1">
      <alignment vertical="center"/>
    </xf>
    <xf numFmtId="0" fontId="1" fillId="2" borderId="0" xfId="0" applyFont="1" applyAlignment="1">
      <alignment horizontal="center" vertical="center"/>
    </xf>
    <xf numFmtId="0" fontId="1" fillId="2" borderId="0" xfId="0" applyFont="1">
      <alignment vertical="center"/>
    </xf>
    <xf numFmtId="189" fontId="1" fillId="2" borderId="0" xfId="0" applyNumberFormat="1" applyFont="1" applyAlignment="1">
      <alignment horizontal="left" vertical="center" indent="1"/>
    </xf>
    <xf numFmtId="0" fontId="9" fillId="7" borderId="1" xfId="3" applyFont="1">
      <alignment horizontal="center"/>
    </xf>
    <xf numFmtId="190" fontId="20" fillId="4" borderId="0" xfId="15" applyNumberFormat="1" applyFont="1">
      <alignment horizontal="center"/>
    </xf>
    <xf numFmtId="0" fontId="8" fillId="2" borderId="0" xfId="1" applyFont="1" applyFill="1" applyBorder="1">
      <alignment vertical="center"/>
    </xf>
    <xf numFmtId="0" fontId="8" fillId="2" borderId="0" xfId="1" applyNumberFormat="1" applyFont="1" applyFill="1" applyBorder="1">
      <alignment vertical="center"/>
    </xf>
    <xf numFmtId="0" fontId="1" fillId="2" borderId="0" xfId="0" applyFont="1" applyFill="1" applyBorder="1">
      <alignment vertical="center"/>
    </xf>
    <xf numFmtId="0" fontId="1" fillId="2" borderId="0" xfId="0" applyFont="1" applyFill="1" applyBorder="1" applyAlignment="1">
      <alignment horizontal="center" vertical="center"/>
    </xf>
    <xf numFmtId="1" fontId="20" fillId="4" borderId="0" xfId="16" applyFont="1">
      <alignment horizontal="center"/>
    </xf>
    <xf numFmtId="0" fontId="9" fillId="7" borderId="0" xfId="17" applyFont="1">
      <alignment horizontal="center"/>
    </xf>
    <xf numFmtId="0" fontId="1" fillId="2" borderId="0" xfId="0" applyFont="1" applyFill="1">
      <alignment vertical="center"/>
    </xf>
    <xf numFmtId="0" fontId="1" fillId="0" borderId="0" xfId="0" applyFont="1" applyFill="1">
      <alignment vertical="center"/>
    </xf>
    <xf numFmtId="0" fontId="16" fillId="0" borderId="1" xfId="7" applyFont="1">
      <alignment vertical="top"/>
    </xf>
    <xf numFmtId="0" fontId="1" fillId="0" borderId="2" xfId="12" applyFont="1">
      <alignment vertical="center" wrapText="1"/>
    </xf>
    <xf numFmtId="0" fontId="1" fillId="2" borderId="3" xfId="0" applyFont="1" applyFill="1" applyBorder="1">
      <alignment vertical="center"/>
    </xf>
    <xf numFmtId="0" fontId="1" fillId="2" borderId="1" xfId="0" applyFont="1" applyFill="1" applyBorder="1">
      <alignment vertical="center"/>
    </xf>
    <xf numFmtId="0" fontId="1" fillId="0" borderId="0" xfId="0" applyFont="1" applyFill="1" applyAlignment="1">
      <alignment vertical="center" wrapText="1"/>
    </xf>
    <xf numFmtId="0" fontId="1" fillId="2" borderId="0" xfId="11" applyFont="1" applyFill="1">
      <alignment horizontal="left" vertical="center"/>
    </xf>
    <xf numFmtId="189" fontId="1" fillId="2" borderId="0" xfId="9" applyFont="1" applyFill="1">
      <alignment horizontal="left" vertical="center" indent="1"/>
    </xf>
    <xf numFmtId="0" fontId="1" fillId="2" borderId="0" xfId="0" applyFont="1">
      <alignment vertical="center"/>
    </xf>
    <xf numFmtId="0" fontId="22" fillId="2" borderId="0" xfId="2" applyFont="1" applyFill="1" applyAlignment="1">
      <alignment horizontal="center" vertical="center"/>
    </xf>
    <xf numFmtId="0" fontId="16" fillId="3" borderId="1" xfId="7" applyFont="1" applyFill="1" applyAlignment="1">
      <alignment vertical="top"/>
    </xf>
    <xf numFmtId="0" fontId="16" fillId="2" borderId="1" xfId="7" applyFont="1" applyFill="1">
      <alignment vertical="top"/>
    </xf>
    <xf numFmtId="0" fontId="24" fillId="2" borderId="5" xfId="0" applyFont="1" applyFill="1" applyBorder="1" applyAlignment="1">
      <alignment vertical="center"/>
    </xf>
    <xf numFmtId="0" fontId="24" fillId="2" borderId="0" xfId="0" applyFont="1" applyFill="1" applyAlignment="1">
      <alignment vertical="center"/>
    </xf>
    <xf numFmtId="0" fontId="24" fillId="2" borderId="1" xfId="0" applyFont="1" applyFill="1" applyBorder="1" applyAlignment="1">
      <alignment vertical="center"/>
    </xf>
    <xf numFmtId="0" fontId="10" fillId="2" borderId="5" xfId="4" applyFont="1" applyBorder="1">
      <alignment vertical="center"/>
    </xf>
    <xf numFmtId="0" fontId="10" fillId="2" borderId="0" xfId="4" applyFont="1">
      <alignment vertical="center"/>
    </xf>
    <xf numFmtId="0" fontId="10" fillId="2" borderId="1" xfId="4" applyFont="1" applyBorder="1">
      <alignment vertical="center"/>
    </xf>
    <xf numFmtId="0" fontId="10" fillId="2" borderId="4" xfId="4" applyFont="1" applyBorder="1">
      <alignment vertical="center"/>
    </xf>
    <xf numFmtId="0" fontId="10" fillId="2" borderId="3" xfId="4" applyFont="1" applyBorder="1">
      <alignment vertical="center"/>
    </xf>
    <xf numFmtId="0" fontId="24" fillId="2" borderId="4" xfId="0" applyFont="1" applyFill="1" applyBorder="1" applyAlignment="1">
      <alignment vertical="center"/>
    </xf>
    <xf numFmtId="0" fontId="24" fillId="2" borderId="3" xfId="0" applyFont="1" applyFill="1" applyBorder="1" applyAlignment="1">
      <alignment vertical="center"/>
    </xf>
  </cellXfs>
  <cellStyles count="58">
    <cellStyle name="20% - ส่วนที่ถูกเน้น1" xfId="35" builtinId="30" customBuiltin="1"/>
    <cellStyle name="20% - ส่วนที่ถูกเน้น2" xfId="39" builtinId="34" customBuiltin="1"/>
    <cellStyle name="20% - ส่วนที่ถูกเน้น3" xfId="43" builtinId="38" customBuiltin="1"/>
    <cellStyle name="20% - ส่วนที่ถูกเน้น4" xfId="47" builtinId="42" customBuiltin="1"/>
    <cellStyle name="20% - ส่วนที่ถูกเน้น5" xfId="51" builtinId="46" customBuiltin="1"/>
    <cellStyle name="20% - ส่วนที่ถูกเน้น6" xfId="55" builtinId="50" customBuiltin="1"/>
    <cellStyle name="40% - ส่วนที่ถูกเน้น1" xfId="36" builtinId="31" customBuiltin="1"/>
    <cellStyle name="40% - ส่วนที่ถูกเน้น2" xfId="40" builtinId="35" customBuiltin="1"/>
    <cellStyle name="40% - ส่วนที่ถูกเน้น3" xfId="44" builtinId="39" customBuiltin="1"/>
    <cellStyle name="40% - ส่วนที่ถูกเน้น4" xfId="48" builtinId="43" customBuiltin="1"/>
    <cellStyle name="40% - ส่วนที่ถูกเน้น5" xfId="52" builtinId="47" customBuiltin="1"/>
    <cellStyle name="40% - ส่วนที่ถูกเน้น6" xfId="56" builtinId="51" customBuiltin="1"/>
    <cellStyle name="60% - ส่วนที่ถูกเน้น1" xfId="37" builtinId="32" customBuiltin="1"/>
    <cellStyle name="60% - ส่วนที่ถูกเน้น2" xfId="41" builtinId="36" customBuiltin="1"/>
    <cellStyle name="60% - ส่วนที่ถูกเน้น3" xfId="45" builtinId="40" customBuiltin="1"/>
    <cellStyle name="60% - ส่วนที่ถูกเน้น4" xfId="49" builtinId="44" customBuiltin="1"/>
    <cellStyle name="60% - ส่วนที่ถูกเน้น5" xfId="53" builtinId="48" customBuiltin="1"/>
    <cellStyle name="60% - ส่วนที่ถูกเน้น6" xfId="57" builtinId="52" customBuiltin="1"/>
    <cellStyle name="Followed Hyperlink" xfId="5" builtinId="9" customBuiltin="1"/>
    <cellStyle name="Hyperlink" xfId="2" builtinId="8" customBuiltin="1"/>
    <cellStyle name="การคำนวณ" xfId="29" builtinId="22" customBuiltin="1"/>
    <cellStyle name="การเติมแถบด้านข้าง" xfId="17" xr:uid="{00000000-0005-0000-0000-00000E000000}"/>
    <cellStyle name="ข้อความเตือน" xfId="32" builtinId="11" customBuiltin="1"/>
    <cellStyle name="ข้อความอธิบาย" xfId="18" builtinId="53" customBuiltin="1"/>
    <cellStyle name="ค่าแถบด้านข้าง" xfId="16" xr:uid="{00000000-0005-0000-0000-00000F000000}"/>
    <cellStyle name="จุลภาค" xfId="19" builtinId="3" customBuiltin="1"/>
    <cellStyle name="จุลภาค [0]" xfId="20" builtinId="6" customBuiltin="1"/>
    <cellStyle name="ชื่อเรื่อง" xfId="7" builtinId="15" customBuiltin="1"/>
    <cellStyle name="เซลล์ตรวจสอบ" xfId="31" builtinId="23" customBuiltin="1"/>
    <cellStyle name="เซลล์ที่มีลิงก์" xfId="30" builtinId="24" customBuiltin="1"/>
    <cellStyle name="ดี" xfId="24" builtinId="26" customBuiltin="1"/>
    <cellStyle name="ตัวคั่นคู่" xfId="13" xr:uid="{00000000-0005-0000-0000-000001000000}"/>
    <cellStyle name="โทรศัพท์" xfId="9" xr:uid="{00000000-0005-0000-0000-00000C000000}"/>
    <cellStyle name="ปกติ" xfId="0" builtinId="0" customBuiltin="1"/>
    <cellStyle name="ป้อนค่า" xfId="27" builtinId="20" customBuiltin="1"/>
    <cellStyle name="ปานกลาง" xfId="26" builtinId="28" customBuiltin="1"/>
    <cellStyle name="เปอร์เซ็นต์" xfId="23" builtinId="5" customBuiltin="1"/>
    <cellStyle name="ผลรวม" xfId="8" builtinId="25" customBuiltin="1"/>
    <cellStyle name="แย่" xfId="25" builtinId="27" customBuiltin="1"/>
    <cellStyle name="รหัสไปรษณีย์" xfId="11" xr:uid="{00000000-0005-0000-0000-000012000000}"/>
    <cellStyle name="รายละเอียดหมายเหตุ" xfId="12" xr:uid="{00000000-0005-0000-0000-00000B000000}"/>
    <cellStyle name="วันที่" xfId="15" xr:uid="{00000000-0005-0000-0000-000000000000}"/>
    <cellStyle name="สกุลเงิน" xfId="21" builtinId="4" customBuiltin="1"/>
    <cellStyle name="สกุลเงิน [0]" xfId="22" builtinId="7" customBuiltin="1"/>
    <cellStyle name="ส่วนที่ถูกเน้น1" xfId="34" builtinId="29" customBuiltin="1"/>
    <cellStyle name="ส่วนที่ถูกเน้น2" xfId="38" builtinId="33" customBuiltin="1"/>
    <cellStyle name="ส่วนที่ถูกเน้น3" xfId="42" builtinId="37" customBuiltin="1"/>
    <cellStyle name="ส่วนที่ถูกเน้น4" xfId="46" builtinId="41" customBuiltin="1"/>
    <cellStyle name="ส่วนที่ถูกเน้น5" xfId="50" builtinId="45" customBuiltin="1"/>
    <cellStyle name="ส่วนที่ถูกเน้น6" xfId="54" builtinId="49" customBuiltin="1"/>
    <cellStyle name="เส้นขอบแถบด้านข้าง" xfId="14" xr:uid="{00000000-0005-0000-0000-00000D000000}"/>
    <cellStyle name="แสดงผล" xfId="28" builtinId="21" customBuiltin="1"/>
    <cellStyle name="หมายเหตุ" xfId="33" builtinId="10" customBuiltin="1"/>
    <cellStyle name="หัวเรื่อง 1" xfId="1" builtinId="16" customBuiltin="1"/>
    <cellStyle name="หัวเรื่อง 2" xfId="3" builtinId="17" customBuiltin="1"/>
    <cellStyle name="หัวเรื่อง 3" xfId="4" builtinId="18" customBuiltin="1"/>
    <cellStyle name="หัวเรื่อง 4" xfId="10" builtinId="19" customBuiltin="1"/>
    <cellStyle name="อีเมล" xfId="6" xr:uid="{00000000-0005-0000-0000-000002000000}"/>
  </cellStyles>
  <dxfs count="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Leelawadee"/>
        <family val="2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fill>
        <patternFill>
          <fgColor indexed="64"/>
          <bgColor theme="2" tint="0.79998168889431442"/>
        </patternFill>
      </fill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fill>
        <patternFill>
          <fgColor indexed="64"/>
          <bgColor theme="2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Leelawadee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Leelawadee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Leelawadee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Leelawadee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Leelawadee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Leelawadee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Leelawadee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Leelawadee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Leelawadee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ill>
        <patternFill>
          <bgColor theme="4" tint="0.79998168889431442"/>
        </patternFill>
      </fill>
    </dxf>
    <dxf>
      <font>
        <color theme="1" tint="0.34998626667073579"/>
      </font>
    </dxf>
    <dxf>
      <font>
        <b val="0"/>
        <i val="0"/>
        <color theme="7" tint="-0.24994659260841701"/>
      </font>
      <fill>
        <patternFill patternType="solid">
          <fgColor theme="0"/>
          <bgColor theme="0"/>
        </patternFill>
      </fill>
      <border diagonalUp="0" diagonalDown="0">
        <left/>
        <right/>
        <top style="double">
          <color theme="0" tint="-0.34998626667073579"/>
        </top>
        <bottom/>
        <vertical/>
        <horizontal/>
      </border>
    </dxf>
    <dxf>
      <font>
        <b/>
        <i val="0"/>
        <color theme="3"/>
      </font>
      <fill>
        <patternFill patternType="solid">
          <fgColor indexed="64"/>
          <bgColor theme="0"/>
        </patternFill>
      </fill>
      <border diagonalUp="0" diagonalDown="0">
        <left/>
        <right/>
        <top style="double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 val="0"/>
        <i val="0"/>
        <color theme="1"/>
      </font>
      <fill>
        <patternFill patternType="solid">
          <fgColor theme="0"/>
          <bgColor theme="0"/>
        </patternFill>
      </fill>
      <border diagonalUp="0" diagonalDown="0">
        <left/>
        <right/>
        <top/>
        <bottom/>
        <vertical style="thin">
          <color theme="4" tint="0.79995117038483843"/>
        </vertical>
        <horizontal style="thin">
          <color theme="4" tint="0.79998168889431442"/>
        </horizontal>
      </border>
    </dxf>
  </dxfs>
  <tableStyles count="1" defaultTableStyle="Wedding Invite Tracker" defaultPivotStyle="PivotStyleMedium2">
    <tableStyle name="Wedding Invite Tracker" pivot="0" count="4" xr9:uid="{00000000-0011-0000-FFFF-FFFF00000000}">
      <tableStyleElement type="wholeTable" dxfId="29"/>
      <tableStyleElement type="headerRow" dxfId="28"/>
      <tableStyleElement type="totalRow" dxfId="27"/>
      <tableStyleElement type="firstTotalCell" dxfId="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2"/>
          <c:order val="0"/>
          <c:spPr>
            <a:solidFill>
              <a:schemeClr val="bg1"/>
            </a:solidFill>
            <a:ln>
              <a:noFill/>
            </a:ln>
            <a:effectLst/>
          </c:spPr>
          <c:invertIfNegative val="0"/>
          <c:cat>
            <c:strRef>
              <c:f>สรุปการตอบรับคำเชิญ!$F$4:$F$6</c:f>
              <c:strCache>
                <c:ptCount val="3"/>
                <c:pt idx="0">
                  <c:v>อื่นๆ</c:v>
                </c:pt>
                <c:pt idx="1">
                  <c:v>ว่าที่คู่สมรส 2</c:v>
                </c:pt>
                <c:pt idx="2">
                  <c:v>ว่าที่คู่สมรส 1</c:v>
                </c:pt>
              </c:strCache>
            </c:strRef>
          </c:cat>
          <c:val>
            <c:numRef>
              <c:f>สรุปการตอบรับคำเชิญ!$H$4:$H$6</c:f>
              <c:numCache>
                <c:formatCode>General</c:formatCode>
                <c:ptCount val="3"/>
                <c:pt idx="0">
                  <c:v>11</c:v>
                </c:pt>
                <c:pt idx="1">
                  <c:v>11</c:v>
                </c:pt>
                <c:pt idx="2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9A-43A9-9045-8A3325ED3EC8}"/>
            </c:ext>
          </c:extLst>
        </c:ser>
        <c:ser>
          <c:idx val="3"/>
          <c:order val="1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สรุปการตอบรับคำเชิญ!$F$4:$F$6</c:f>
              <c:strCache>
                <c:ptCount val="3"/>
                <c:pt idx="0">
                  <c:v>อื่นๆ</c:v>
                </c:pt>
                <c:pt idx="1">
                  <c:v>ว่าที่คู่สมรส 2</c:v>
                </c:pt>
                <c:pt idx="2">
                  <c:v>ว่าที่คู่สมรส 1</c:v>
                </c:pt>
              </c:strCache>
            </c:strRef>
          </c:cat>
          <c:val>
            <c:numRef>
              <c:f>สรุปการตอบรับคำเชิญ!$G$4:$G$6</c:f>
              <c:numCache>
                <c:formatCode>General</c:formatCod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9A-43A9-9045-8A3325ED3EC8}"/>
            </c:ext>
          </c:extLst>
        </c:ser>
        <c:ser>
          <c:idx val="1"/>
          <c:order val="2"/>
          <c:spPr>
            <a:solidFill>
              <a:schemeClr val="bg1"/>
            </a:solidFill>
            <a:ln>
              <a:noFill/>
            </a:ln>
            <a:effectLst/>
          </c:spPr>
          <c:invertIfNegative val="0"/>
          <c:cat>
            <c:strRef>
              <c:f>สรุปการตอบรับคำเชิญ!$F$4:$F$6</c:f>
              <c:strCache>
                <c:ptCount val="3"/>
                <c:pt idx="0">
                  <c:v>อื่นๆ</c:v>
                </c:pt>
                <c:pt idx="1">
                  <c:v>ว่าที่คู่สมรส 2</c:v>
                </c:pt>
                <c:pt idx="2">
                  <c:v>ว่าที่คู่สมรส 1</c:v>
                </c:pt>
              </c:strCache>
            </c:strRef>
          </c:cat>
          <c:val>
            <c:numRef>
              <c:f>สรุปการตอบรับคำเชิญ!$H$4:$H$6</c:f>
              <c:numCache>
                <c:formatCode>General</c:formatCode>
                <c:ptCount val="3"/>
                <c:pt idx="0">
                  <c:v>11</c:v>
                </c:pt>
                <c:pt idx="1">
                  <c:v>11</c:v>
                </c:pt>
                <c:pt idx="2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D9A-43A9-9045-8A3325ED3EC8}"/>
            </c:ext>
          </c:extLst>
        </c:ser>
        <c:ser>
          <c:idx val="0"/>
          <c:order val="3"/>
          <c:spPr>
            <a:solidFill>
              <a:schemeClr val="accent4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chemeClr val="tx1"/>
                    </a:solidFill>
                    <a:latin typeface="Leelawadee" panose="020B0502040204020203" pitchFamily="34" charset="-34"/>
                    <a:ea typeface="+mn-ea"/>
                    <a:cs typeface="Leelawadee" panose="020B0502040204020203" pitchFamily="34" charset="-34"/>
                  </a:defRPr>
                </a:pPr>
                <a:endParaRPr lang="th-TH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สรุปการตอบรับคำเชิญ!$F$4:$F$6</c:f>
              <c:strCache>
                <c:ptCount val="3"/>
                <c:pt idx="0">
                  <c:v>อื่นๆ</c:v>
                </c:pt>
                <c:pt idx="1">
                  <c:v>ว่าที่คู่สมรส 2</c:v>
                </c:pt>
                <c:pt idx="2">
                  <c:v>ว่าที่คู่สมรส 1</c:v>
                </c:pt>
              </c:strCache>
            </c:strRef>
          </c:cat>
          <c:val>
            <c:numRef>
              <c:f>สรุปการตอบรับคำเชิญ!$G$4:$G$6</c:f>
              <c:numCache>
                <c:formatCode>General</c:formatCod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D9A-43A9-9045-8A3325ED3E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7"/>
        <c:overlap val="100"/>
        <c:axId val="466441632"/>
        <c:axId val="466439672"/>
      </c:barChart>
      <c:catAx>
        <c:axId val="46644163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spc="100" baseline="0">
                <a:solidFill>
                  <a:schemeClr val="tx1"/>
                </a:solidFill>
                <a:latin typeface="Leelawadee" panose="020B0502040204020203" pitchFamily="34" charset="-34"/>
                <a:ea typeface="+mn-ea"/>
                <a:cs typeface="Leelawadee" panose="020B0502040204020203" pitchFamily="34" charset="-34"/>
              </a:defRPr>
            </a:pPr>
            <a:endParaRPr lang="th-TH"/>
          </a:p>
        </c:txPr>
        <c:crossAx val="466439672"/>
        <c:crosses val="autoZero"/>
        <c:auto val="1"/>
        <c:lblAlgn val="ctr"/>
        <c:lblOffset val="100"/>
        <c:noMultiLvlLbl val="0"/>
      </c:catAx>
      <c:valAx>
        <c:axId val="466439672"/>
        <c:scaling>
          <c:orientation val="minMax"/>
        </c:scaling>
        <c:delete val="0"/>
        <c:axPos val="t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cap="all" baseline="0">
                    <a:solidFill>
                      <a:schemeClr val="accent6"/>
                    </a:solidFill>
                    <a:latin typeface="Leelawadee" panose="020B0502040204020203" pitchFamily="34" charset="-34"/>
                    <a:ea typeface="+mn-ea"/>
                    <a:cs typeface="Leelawadee" panose="020B0502040204020203" pitchFamily="34" charset="-34"/>
                  </a:defRPr>
                </a:pPr>
                <a:r>
                  <a:rPr lang="en-US" sz="1100">
                    <a:solidFill>
                      <a:schemeClr val="accent6"/>
                    </a:solidFill>
                    <a:latin typeface="Leelawadee" panose="020B0502040204020203" pitchFamily="34" charset="-34"/>
                    <a:cs typeface="Leelawadee" panose="020B0502040204020203" pitchFamily="34" charset="-34"/>
                  </a:rPr>
                  <a:t>แขก</a:t>
                </a:r>
              </a:p>
            </c:rich>
          </c:tx>
          <c:layout>
            <c:manualLayout>
              <c:xMode val="edge"/>
              <c:yMode val="edge"/>
              <c:x val="1.140970281940564E-2"/>
              <c:y val="0.207574878673215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cap="all" baseline="0">
                  <a:solidFill>
                    <a:schemeClr val="accent6"/>
                  </a:solidFill>
                  <a:latin typeface="Leelawadee" panose="020B0502040204020203" pitchFamily="34" charset="-34"/>
                  <a:ea typeface="+mn-ea"/>
                  <a:cs typeface="Leelawadee" panose="020B05020402040202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1100" b="0" i="0" u="none" strike="noStrike" kern="1200" baseline="0">
                <a:solidFill>
                  <a:schemeClr val="accent6"/>
                </a:solidFill>
                <a:latin typeface="Leelawadee" panose="020B0502040204020203" pitchFamily="34" charset="-34"/>
                <a:ea typeface="+mn-ea"/>
                <a:cs typeface="Leelawadee" panose="020B0502040204020203" pitchFamily="34" charset="-34"/>
              </a:defRPr>
            </a:pPr>
            <a:endParaRPr lang="th-TH"/>
          </a:p>
        </c:txPr>
        <c:crossAx val="466441632"/>
        <c:crosses val="max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2"/>
          <c:order val="0"/>
          <c:spPr>
            <a:solidFill>
              <a:schemeClr val="bg1"/>
            </a:solidFill>
            <a:ln>
              <a:noFill/>
            </a:ln>
            <a:effectLst/>
          </c:spPr>
          <c:invertIfNegative val="0"/>
          <c:cat>
            <c:strRef>
              <c:f>สรุปการตอบรับคำเชิญ!$F$4:$F$6</c:f>
              <c:strCache>
                <c:ptCount val="3"/>
                <c:pt idx="0">
                  <c:v>อื่นๆ</c:v>
                </c:pt>
                <c:pt idx="1">
                  <c:v>ว่าที่คู่สมรส 2</c:v>
                </c:pt>
                <c:pt idx="2">
                  <c:v>ว่าที่คู่สมรส 1</c:v>
                </c:pt>
              </c:strCache>
            </c:strRef>
          </c:cat>
          <c:val>
            <c:numRef>
              <c:f>สรุปการตอบรับคำเชิญ!$H$9:$H$11</c:f>
              <c:numCache>
                <c:formatCode>General</c:formatCode>
                <c:ptCount val="3"/>
                <c:pt idx="0">
                  <c:v>11</c:v>
                </c:pt>
                <c:pt idx="1">
                  <c:v>11</c:v>
                </c:pt>
                <c:pt idx="2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E3-455A-8F4E-58B87DCF050A}"/>
            </c:ext>
          </c:extLst>
        </c:ser>
        <c:ser>
          <c:idx val="3"/>
          <c:order val="1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สรุปการตอบรับคำเชิญ!$F$4:$F$6</c:f>
              <c:strCache>
                <c:ptCount val="3"/>
                <c:pt idx="0">
                  <c:v>อื่นๆ</c:v>
                </c:pt>
                <c:pt idx="1">
                  <c:v>ว่าที่คู่สมรส 2</c:v>
                </c:pt>
                <c:pt idx="2">
                  <c:v>ว่าที่คู่สมรส 1</c:v>
                </c:pt>
              </c:strCache>
            </c:strRef>
          </c:cat>
          <c:val>
            <c:numRef>
              <c:f>สรุปการตอบรับคำเชิญ!$G$9:$G$11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E3-455A-8F4E-58B87DCF050A}"/>
            </c:ext>
          </c:extLst>
        </c:ser>
        <c:ser>
          <c:idx val="1"/>
          <c:order val="2"/>
          <c:spPr>
            <a:solidFill>
              <a:schemeClr val="bg1"/>
            </a:solidFill>
            <a:ln>
              <a:noFill/>
            </a:ln>
            <a:effectLst/>
          </c:spPr>
          <c:invertIfNegative val="0"/>
          <c:cat>
            <c:strRef>
              <c:f>สรุปการตอบรับคำเชิญ!$F$4:$F$6</c:f>
              <c:strCache>
                <c:ptCount val="3"/>
                <c:pt idx="0">
                  <c:v>อื่นๆ</c:v>
                </c:pt>
                <c:pt idx="1">
                  <c:v>ว่าที่คู่สมรส 2</c:v>
                </c:pt>
                <c:pt idx="2">
                  <c:v>ว่าที่คู่สมรส 1</c:v>
                </c:pt>
              </c:strCache>
            </c:strRef>
          </c:cat>
          <c:val>
            <c:numRef>
              <c:f>สรุปการตอบรับคำเชิญ!$H$9:$H$11</c:f>
              <c:numCache>
                <c:formatCode>General</c:formatCode>
                <c:ptCount val="3"/>
                <c:pt idx="0">
                  <c:v>11</c:v>
                </c:pt>
                <c:pt idx="1">
                  <c:v>11</c:v>
                </c:pt>
                <c:pt idx="2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EE3-455A-8F4E-58B87DCF050A}"/>
            </c:ext>
          </c:extLst>
        </c:ser>
        <c:ser>
          <c:idx val="0"/>
          <c:order val="3"/>
          <c:spPr>
            <a:solidFill>
              <a:schemeClr val="accent4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chemeClr val="tx1"/>
                    </a:solidFill>
                    <a:latin typeface="Leelawadee" panose="020B0502040204020203" pitchFamily="34" charset="-34"/>
                    <a:ea typeface="+mn-ea"/>
                    <a:cs typeface="Leelawadee" panose="020B0502040204020203" pitchFamily="34" charset="-34"/>
                  </a:defRPr>
                </a:pPr>
                <a:endParaRPr lang="th-TH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สรุปการตอบรับคำเชิญ!$F$4:$F$6</c:f>
              <c:strCache>
                <c:ptCount val="3"/>
                <c:pt idx="0">
                  <c:v>อื่นๆ</c:v>
                </c:pt>
                <c:pt idx="1">
                  <c:v>ว่าที่คู่สมรส 2</c:v>
                </c:pt>
                <c:pt idx="2">
                  <c:v>ว่าที่คู่สมรส 1</c:v>
                </c:pt>
              </c:strCache>
            </c:strRef>
          </c:cat>
          <c:val>
            <c:numRef>
              <c:f>สรุปการตอบรับคำเชิญ!$G$9:$G$11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EE3-455A-8F4E-58B87DCF05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7"/>
        <c:overlap val="100"/>
        <c:axId val="466438496"/>
        <c:axId val="466434968"/>
      </c:barChart>
      <c:catAx>
        <c:axId val="46643849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spc="100" baseline="0">
                <a:solidFill>
                  <a:schemeClr val="tx1"/>
                </a:solidFill>
                <a:latin typeface="Leelawadee" panose="020B0502040204020203" pitchFamily="34" charset="-34"/>
                <a:ea typeface="+mn-ea"/>
                <a:cs typeface="Leelawadee" panose="020B0502040204020203" pitchFamily="34" charset="-34"/>
              </a:defRPr>
            </a:pPr>
            <a:endParaRPr lang="th-TH"/>
          </a:p>
        </c:txPr>
        <c:crossAx val="466434968"/>
        <c:crosses val="autoZero"/>
        <c:auto val="1"/>
        <c:lblAlgn val="ctr"/>
        <c:lblOffset val="100"/>
        <c:noMultiLvlLbl val="0"/>
      </c:catAx>
      <c:valAx>
        <c:axId val="466434968"/>
        <c:scaling>
          <c:orientation val="minMax"/>
        </c:scaling>
        <c:delete val="0"/>
        <c:axPos val="t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cap="all" baseline="0">
                    <a:solidFill>
                      <a:schemeClr val="accent6"/>
                    </a:solidFill>
                    <a:latin typeface="Leelawadee" panose="020B0502040204020203" pitchFamily="34" charset="-34"/>
                    <a:ea typeface="+mn-ea"/>
                    <a:cs typeface="Leelawadee" panose="020B0502040204020203" pitchFamily="34" charset="-34"/>
                  </a:defRPr>
                </a:pPr>
                <a:r>
                  <a:rPr lang="en-US" sz="1100">
                    <a:solidFill>
                      <a:schemeClr val="accent6"/>
                    </a:solidFill>
                    <a:latin typeface="Leelawadee" panose="020B0502040204020203" pitchFamily="34" charset="-34"/>
                    <a:cs typeface="Leelawadee" panose="020B0502040204020203" pitchFamily="34" charset="-34"/>
                  </a:rPr>
                  <a:t>แขก</a:t>
                </a:r>
              </a:p>
            </c:rich>
          </c:tx>
          <c:layout>
            <c:manualLayout>
              <c:xMode val="edge"/>
              <c:yMode val="edge"/>
              <c:x val="1.140970281940564E-2"/>
              <c:y val="0.207574878673215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cap="all" baseline="0">
                  <a:solidFill>
                    <a:schemeClr val="accent6"/>
                  </a:solidFill>
                  <a:latin typeface="Leelawadee" panose="020B0502040204020203" pitchFamily="34" charset="-34"/>
                  <a:ea typeface="+mn-ea"/>
                  <a:cs typeface="Leelawadee" panose="020B05020402040202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1100" b="0" i="0" u="none" strike="noStrike" kern="1200" baseline="0">
                <a:solidFill>
                  <a:schemeClr val="accent6"/>
                </a:solidFill>
                <a:latin typeface="Leelawadee" panose="020B0502040204020203" pitchFamily="34" charset="-34"/>
                <a:ea typeface="+mn-ea"/>
                <a:cs typeface="Leelawadee" panose="020B0502040204020203" pitchFamily="34" charset="-34"/>
              </a:defRPr>
            </a:pPr>
            <a:endParaRPr lang="th-TH"/>
          </a:p>
        </c:txPr>
        <c:crossAx val="466438496"/>
        <c:crosses val="max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tint val="60000"/>
  </cs:variation>
  <cs:variation>
    <a:shade val="60000"/>
  </cs:variation>
  <cs:variation>
    <a:tint val="80000"/>
  </cs:variation>
  <cs:variation>
    <a:shade val="80000"/>
  </cs:variation>
  <cs:variation>
    <a:tint val="50000"/>
  </cs:variation>
  <cs:variation>
    <a:shade val="50000"/>
  </cs:variation>
  <cs:variation>
    <a:tint val="70000"/>
  </cs:variation>
  <cs:variation>
    <a:shade val="7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tint val="60000"/>
  </cs:variation>
  <cs:variation>
    <a:shade val="60000"/>
  </cs:variation>
  <cs:variation>
    <a:tint val="80000"/>
  </cs:variation>
  <cs:variation>
    <a:shade val="80000"/>
  </cs:variation>
  <cs:variation>
    <a:tint val="50000"/>
  </cs:variation>
  <cs:variation>
    <a:shade val="50000"/>
  </cs:variation>
  <cs:variation>
    <a:tint val="70000"/>
  </cs:variation>
  <cs:variation>
    <a:shade val="7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lt1"/>
    </cs:fontRef>
    <cs:defRPr sz="900"/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</cs:spPr>
  </cs:plotArea>
  <cs:plotArea3D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</cs:spPr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6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lt1"/>
    </cs:fontRef>
    <cs:defRPr sz="900"/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</cs:spPr>
  </cs:plotArea>
  <cs:plotArea3D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</cs:spPr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6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&#3605;&#3633;&#3623;&#3605;&#3636;&#3604;&#3605;&#3634;&#3617;&#3585;&#3634;&#3619;&#3605;&#3629;&#3610;&#3619;&#3633;&#3610;&#3588;&#3635;&#3648;&#3594;&#3636;&#3597;'!A1"/><Relationship Id="rId1" Type="http://schemas.openxmlformats.org/officeDocument/2006/relationships/hyperlink" Target="#'&#3626;&#3619;&#3640;&#3611;&#3585;&#3634;&#3619;&#3605;&#3629;&#3610;&#3619;&#3633;&#3610;&#3588;&#3635;&#3648;&#3594;&#3636;&#3597;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hyperlink" Target="#'&#3626;&#3619;&#3640;&#3611;&#3585;&#3634;&#3619;&#3605;&#3629;&#3610;&#3619;&#3633;&#3610;&#3588;&#3635;&#3648;&#3594;&#3636;&#3597;'!A1"/><Relationship Id="rId1" Type="http://schemas.openxmlformats.org/officeDocument/2006/relationships/hyperlink" Target="#&#3605;&#3633;&#3623;&#3605;&#3636;&#3604;&#3605;&#3634;&#3617;&#3585;&#3634;&#3619;&#3605;&#3629;&#3610;&#3619;&#3633;&#3610;&#3588;&#3635;&#3648;&#3594;&#3636;&#3597;!A1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153759</xdr:colOff>
      <xdr:row>0</xdr:row>
      <xdr:rowOff>9525</xdr:rowOff>
    </xdr:from>
    <xdr:to>
      <xdr:col>6</xdr:col>
      <xdr:colOff>615759</xdr:colOff>
      <xdr:row>0</xdr:row>
      <xdr:rowOff>430149</xdr:rowOff>
    </xdr:to>
    <xdr:sp macro="" textlink="">
      <xdr:nvSpPr>
        <xdr:cNvPr id="17" name="สรุปการตอบรับคำเชิญ" descr="Select to view RSVP Summary worksheet">
          <a:hlinkClick xmlns:r="http://schemas.openxmlformats.org/officeDocument/2006/relationships" r:id="rId1" tooltip="เลือกเพื่อนำทางไปยังเวิร์กชีตสรุปการตอบรับคำเชิญ"/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4287609" y="9525"/>
          <a:ext cx="1681200" cy="420624"/>
        </a:xfrm>
        <a:prstGeom prst="round2SameRect">
          <a:avLst>
            <a:gd name="adj1" fmla="val 0"/>
            <a:gd name="adj2" fmla="val 17021"/>
          </a:avLst>
        </a:prstGeom>
        <a:solidFill>
          <a:schemeClr val="accent1">
            <a:lumMod val="20000"/>
            <a:lumOff val="80000"/>
          </a:schemeClr>
        </a:solidFill>
        <a:ln w="6350">
          <a:solidFill>
            <a:schemeClr val="accent1">
              <a:lumMod val="20000"/>
              <a:lumOff val="80000"/>
            </a:schemeClr>
          </a:solidFill>
        </a:ln>
        <a:effectLst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tIns="0" bIns="0" rtlCol="0" anchor="ctr"/>
        <a:lstStyle/>
        <a:p>
          <a:pPr algn="ctr" rtl="0"/>
          <a:r>
            <a:rPr lang="th-th" sz="1100" spc="100" baseline="0">
              <a:solidFill>
                <a:schemeClr val="tx1"/>
              </a:solidFill>
              <a:latin typeface="Leelawadee" panose="020B0502040204020203" pitchFamily="34" charset="-34"/>
              <a:cs typeface="Leelawadee" panose="020B0502040204020203" pitchFamily="34" charset="-34"/>
            </a:rPr>
            <a:t>สรุปการตอบรับคำเชิญ</a:t>
          </a:r>
          <a:endParaRPr lang="en-US" sz="1000" spc="100" baseline="0">
            <a:solidFill>
              <a:schemeClr val="tx1"/>
            </a:solidFill>
            <a:latin typeface="Leelawadee" panose="020B0502040204020203" pitchFamily="34" charset="-34"/>
            <a:cs typeface="Leelawadee" panose="020B0502040204020203" pitchFamily="34" charset="-34"/>
          </a:endParaRPr>
        </a:p>
      </xdr:txBody>
    </xdr:sp>
    <xdr:clientData fPrintsWithSheet="0"/>
  </xdr:twoCellAnchor>
  <xdr:twoCellAnchor editAs="oneCell">
    <xdr:from>
      <xdr:col>3</xdr:col>
      <xdr:colOff>193674</xdr:colOff>
      <xdr:row>0</xdr:row>
      <xdr:rowOff>9525</xdr:rowOff>
    </xdr:from>
    <xdr:to>
      <xdr:col>4</xdr:col>
      <xdr:colOff>672591</xdr:colOff>
      <xdr:row>0</xdr:row>
      <xdr:rowOff>581024</xdr:rowOff>
    </xdr:to>
    <xdr:grpSp>
      <xdr:nvGrpSpPr>
        <xdr:cNvPr id="3" name="กลุ่ม 2" descr="RSVP Tracker">
          <a:hlinkClick xmlns:r="http://schemas.openxmlformats.org/officeDocument/2006/relationships" r:id="rId2" tooltip="เลือกเพื่อนำทางไปยังเวิร์กชีตตัวติดตามการตอบรับคำเชิญ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2232024" y="9525"/>
          <a:ext cx="1679067" cy="571499"/>
          <a:chOff x="2031999" y="9525"/>
          <a:chExt cx="1536192" cy="514349"/>
        </a:xfrm>
      </xdr:grpSpPr>
      <xdr:sp macro="" textlink="">
        <xdr:nvSpPr>
          <xdr:cNvPr id="18" name="งานศิลป์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SpPr/>
        </xdr:nvSpPr>
        <xdr:spPr>
          <a:xfrm>
            <a:off x="2031999" y="9525"/>
            <a:ext cx="1536192" cy="398486"/>
          </a:xfrm>
          <a:prstGeom prst="round2SameRect">
            <a:avLst>
              <a:gd name="adj1" fmla="val 0"/>
              <a:gd name="adj2" fmla="val 17021"/>
            </a:avLst>
          </a:prstGeom>
          <a:solidFill>
            <a:schemeClr val="accent4">
              <a:lumMod val="20000"/>
              <a:lumOff val="80000"/>
            </a:schemeClr>
          </a:solidFill>
          <a:ln w="6350">
            <a:solidFill>
              <a:schemeClr val="accent3">
                <a:lumMod val="20000"/>
                <a:lumOff val="80000"/>
              </a:schemeClr>
            </a:solidFill>
          </a:ln>
          <a:effectLst/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horzOverflow="clip" tIns="0" bIns="0" rtlCol="0" anchor="ctr"/>
          <a:lstStyle/>
          <a:p>
            <a:pPr algn="ctr" rtl="0"/>
            <a:r>
              <a:rPr lang="th-th" sz="1100" spc="100" baseline="0">
                <a:solidFill>
                  <a:schemeClr val="tx1"/>
                </a:solidFill>
                <a:latin typeface="Leelawadee" panose="020B0502040204020203" pitchFamily="34" charset="-34"/>
                <a:cs typeface="Leelawadee" panose="020B0502040204020203" pitchFamily="34" charset="-34"/>
              </a:rPr>
              <a:t>ตัวติดตามการตอบรับคำเชิญ</a:t>
            </a:r>
          </a:p>
        </xdr:txBody>
      </xdr:sp>
      <xdr:sp macro="" textlink="">
        <xdr:nvSpPr>
          <xdr:cNvPr id="19" name="งานศิลป์" descr="Arrow head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SpPr>
            <a:spLocks/>
          </xdr:cNvSpPr>
        </xdr:nvSpPr>
        <xdr:spPr bwMode="auto">
          <a:xfrm>
            <a:off x="2562202" y="395673"/>
            <a:ext cx="339788" cy="128201"/>
          </a:xfrm>
          <a:custGeom>
            <a:avLst/>
            <a:gdLst>
              <a:gd name="T0" fmla="*/ 0 w 3286"/>
              <a:gd name="T1" fmla="*/ 0 h 938"/>
              <a:gd name="T2" fmla="*/ 3286 w 3286"/>
              <a:gd name="T3" fmla="*/ 0 h 938"/>
              <a:gd name="T4" fmla="*/ 3217 w 3286"/>
              <a:gd name="T5" fmla="*/ 7 h 938"/>
              <a:gd name="T6" fmla="*/ 3147 w 3286"/>
              <a:gd name="T7" fmla="*/ 19 h 938"/>
              <a:gd name="T8" fmla="*/ 3074 w 3286"/>
              <a:gd name="T9" fmla="*/ 35 h 938"/>
              <a:gd name="T10" fmla="*/ 3001 w 3286"/>
              <a:gd name="T11" fmla="*/ 57 h 938"/>
              <a:gd name="T12" fmla="*/ 2928 w 3286"/>
              <a:gd name="T13" fmla="*/ 81 h 938"/>
              <a:gd name="T14" fmla="*/ 2855 w 3286"/>
              <a:gd name="T15" fmla="*/ 108 h 938"/>
              <a:gd name="T16" fmla="*/ 2784 w 3286"/>
              <a:gd name="T17" fmla="*/ 140 h 938"/>
              <a:gd name="T18" fmla="*/ 2714 w 3286"/>
              <a:gd name="T19" fmla="*/ 174 h 938"/>
              <a:gd name="T20" fmla="*/ 2648 w 3286"/>
              <a:gd name="T21" fmla="*/ 211 h 938"/>
              <a:gd name="T22" fmla="*/ 2584 w 3286"/>
              <a:gd name="T23" fmla="*/ 251 h 938"/>
              <a:gd name="T24" fmla="*/ 2526 w 3286"/>
              <a:gd name="T25" fmla="*/ 292 h 938"/>
              <a:gd name="T26" fmla="*/ 2472 w 3286"/>
              <a:gd name="T27" fmla="*/ 335 h 938"/>
              <a:gd name="T28" fmla="*/ 2423 w 3286"/>
              <a:gd name="T29" fmla="*/ 380 h 938"/>
              <a:gd name="T30" fmla="*/ 2025 w 3286"/>
              <a:gd name="T31" fmla="*/ 780 h 938"/>
              <a:gd name="T32" fmla="*/ 1987 w 3286"/>
              <a:gd name="T33" fmla="*/ 816 h 938"/>
              <a:gd name="T34" fmla="*/ 1945 w 3286"/>
              <a:gd name="T35" fmla="*/ 846 h 938"/>
              <a:gd name="T36" fmla="*/ 1902 w 3286"/>
              <a:gd name="T37" fmla="*/ 872 h 938"/>
              <a:gd name="T38" fmla="*/ 1858 w 3286"/>
              <a:gd name="T39" fmla="*/ 895 h 938"/>
              <a:gd name="T40" fmla="*/ 1811 w 3286"/>
              <a:gd name="T41" fmla="*/ 912 h 938"/>
              <a:gd name="T42" fmla="*/ 1764 w 3286"/>
              <a:gd name="T43" fmla="*/ 925 h 938"/>
              <a:gd name="T44" fmla="*/ 1716 w 3286"/>
              <a:gd name="T45" fmla="*/ 934 h 938"/>
              <a:gd name="T46" fmla="*/ 1668 w 3286"/>
              <a:gd name="T47" fmla="*/ 938 h 938"/>
              <a:gd name="T48" fmla="*/ 1618 w 3286"/>
              <a:gd name="T49" fmla="*/ 938 h 938"/>
              <a:gd name="T50" fmla="*/ 1570 w 3286"/>
              <a:gd name="T51" fmla="*/ 934 h 938"/>
              <a:gd name="T52" fmla="*/ 1522 w 3286"/>
              <a:gd name="T53" fmla="*/ 925 h 938"/>
              <a:gd name="T54" fmla="*/ 1474 w 3286"/>
              <a:gd name="T55" fmla="*/ 912 h 938"/>
              <a:gd name="T56" fmla="*/ 1428 w 3286"/>
              <a:gd name="T57" fmla="*/ 895 h 938"/>
              <a:gd name="T58" fmla="*/ 1384 w 3286"/>
              <a:gd name="T59" fmla="*/ 872 h 938"/>
              <a:gd name="T60" fmla="*/ 1340 w 3286"/>
              <a:gd name="T61" fmla="*/ 846 h 938"/>
              <a:gd name="T62" fmla="*/ 1299 w 3286"/>
              <a:gd name="T63" fmla="*/ 816 h 938"/>
              <a:gd name="T64" fmla="*/ 1261 w 3286"/>
              <a:gd name="T65" fmla="*/ 780 h 938"/>
              <a:gd name="T66" fmla="*/ 862 w 3286"/>
              <a:gd name="T67" fmla="*/ 380 h 938"/>
              <a:gd name="T68" fmla="*/ 814 w 3286"/>
              <a:gd name="T69" fmla="*/ 335 h 938"/>
              <a:gd name="T70" fmla="*/ 760 w 3286"/>
              <a:gd name="T71" fmla="*/ 292 h 938"/>
              <a:gd name="T72" fmla="*/ 701 w 3286"/>
              <a:gd name="T73" fmla="*/ 251 h 938"/>
              <a:gd name="T74" fmla="*/ 638 w 3286"/>
              <a:gd name="T75" fmla="*/ 211 h 938"/>
              <a:gd name="T76" fmla="*/ 572 w 3286"/>
              <a:gd name="T77" fmla="*/ 174 h 938"/>
              <a:gd name="T78" fmla="*/ 502 w 3286"/>
              <a:gd name="T79" fmla="*/ 140 h 938"/>
              <a:gd name="T80" fmla="*/ 431 w 3286"/>
              <a:gd name="T81" fmla="*/ 108 h 938"/>
              <a:gd name="T82" fmla="*/ 358 w 3286"/>
              <a:gd name="T83" fmla="*/ 81 h 938"/>
              <a:gd name="T84" fmla="*/ 285 w 3286"/>
              <a:gd name="T85" fmla="*/ 57 h 938"/>
              <a:gd name="T86" fmla="*/ 211 w 3286"/>
              <a:gd name="T87" fmla="*/ 35 h 938"/>
              <a:gd name="T88" fmla="*/ 139 w 3286"/>
              <a:gd name="T89" fmla="*/ 19 h 938"/>
              <a:gd name="T90" fmla="*/ 68 w 3286"/>
              <a:gd name="T91" fmla="*/ 7 h 938"/>
              <a:gd name="T92" fmla="*/ 0 w 3286"/>
              <a:gd name="T93" fmla="*/ 0 h 93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</a:cxnLst>
            <a:rect l="0" t="0" r="r" b="b"/>
            <a:pathLst>
              <a:path w="3286" h="938">
                <a:moveTo>
                  <a:pt x="0" y="0"/>
                </a:moveTo>
                <a:lnTo>
                  <a:pt x="3286" y="0"/>
                </a:lnTo>
                <a:lnTo>
                  <a:pt x="3217" y="7"/>
                </a:lnTo>
                <a:lnTo>
                  <a:pt x="3147" y="19"/>
                </a:lnTo>
                <a:lnTo>
                  <a:pt x="3074" y="35"/>
                </a:lnTo>
                <a:lnTo>
                  <a:pt x="3001" y="57"/>
                </a:lnTo>
                <a:lnTo>
                  <a:pt x="2928" y="81"/>
                </a:lnTo>
                <a:lnTo>
                  <a:pt x="2855" y="108"/>
                </a:lnTo>
                <a:lnTo>
                  <a:pt x="2784" y="140"/>
                </a:lnTo>
                <a:lnTo>
                  <a:pt x="2714" y="174"/>
                </a:lnTo>
                <a:lnTo>
                  <a:pt x="2648" y="211"/>
                </a:lnTo>
                <a:lnTo>
                  <a:pt x="2584" y="251"/>
                </a:lnTo>
                <a:lnTo>
                  <a:pt x="2526" y="292"/>
                </a:lnTo>
                <a:lnTo>
                  <a:pt x="2472" y="335"/>
                </a:lnTo>
                <a:lnTo>
                  <a:pt x="2423" y="380"/>
                </a:lnTo>
                <a:lnTo>
                  <a:pt x="2025" y="780"/>
                </a:lnTo>
                <a:lnTo>
                  <a:pt x="1987" y="816"/>
                </a:lnTo>
                <a:lnTo>
                  <a:pt x="1945" y="846"/>
                </a:lnTo>
                <a:lnTo>
                  <a:pt x="1902" y="872"/>
                </a:lnTo>
                <a:lnTo>
                  <a:pt x="1858" y="895"/>
                </a:lnTo>
                <a:lnTo>
                  <a:pt x="1811" y="912"/>
                </a:lnTo>
                <a:lnTo>
                  <a:pt x="1764" y="925"/>
                </a:lnTo>
                <a:lnTo>
                  <a:pt x="1716" y="934"/>
                </a:lnTo>
                <a:lnTo>
                  <a:pt x="1668" y="938"/>
                </a:lnTo>
                <a:lnTo>
                  <a:pt x="1618" y="938"/>
                </a:lnTo>
                <a:lnTo>
                  <a:pt x="1570" y="934"/>
                </a:lnTo>
                <a:lnTo>
                  <a:pt x="1522" y="925"/>
                </a:lnTo>
                <a:lnTo>
                  <a:pt x="1474" y="912"/>
                </a:lnTo>
                <a:lnTo>
                  <a:pt x="1428" y="895"/>
                </a:lnTo>
                <a:lnTo>
                  <a:pt x="1384" y="872"/>
                </a:lnTo>
                <a:lnTo>
                  <a:pt x="1340" y="846"/>
                </a:lnTo>
                <a:lnTo>
                  <a:pt x="1299" y="816"/>
                </a:lnTo>
                <a:lnTo>
                  <a:pt x="1261" y="780"/>
                </a:lnTo>
                <a:lnTo>
                  <a:pt x="862" y="380"/>
                </a:lnTo>
                <a:lnTo>
                  <a:pt x="814" y="335"/>
                </a:lnTo>
                <a:lnTo>
                  <a:pt x="760" y="292"/>
                </a:lnTo>
                <a:lnTo>
                  <a:pt x="701" y="251"/>
                </a:lnTo>
                <a:lnTo>
                  <a:pt x="638" y="211"/>
                </a:lnTo>
                <a:lnTo>
                  <a:pt x="572" y="174"/>
                </a:lnTo>
                <a:lnTo>
                  <a:pt x="502" y="140"/>
                </a:lnTo>
                <a:lnTo>
                  <a:pt x="431" y="108"/>
                </a:lnTo>
                <a:lnTo>
                  <a:pt x="358" y="81"/>
                </a:lnTo>
                <a:lnTo>
                  <a:pt x="285" y="57"/>
                </a:lnTo>
                <a:lnTo>
                  <a:pt x="211" y="35"/>
                </a:lnTo>
                <a:lnTo>
                  <a:pt x="139" y="19"/>
                </a:lnTo>
                <a:lnTo>
                  <a:pt x="68" y="7"/>
                </a:lnTo>
                <a:lnTo>
                  <a:pt x="0" y="0"/>
                </a:lnTo>
                <a:close/>
              </a:path>
            </a:pathLst>
          </a:custGeom>
          <a:solidFill>
            <a:schemeClr val="accent4">
              <a:lumMod val="20000"/>
              <a:lumOff val="80000"/>
            </a:schemeClr>
          </a:solidFill>
          <a:ln w="0">
            <a:solidFill>
              <a:schemeClr val="accent4">
                <a:lumMod val="20000"/>
                <a:lumOff val="80000"/>
              </a:schemeClr>
            </a:solidFill>
            <a:prstDash val="solid"/>
            <a:round/>
            <a:headEnd/>
            <a:tailEnd/>
          </a:ln>
        </xdr:spPr>
      </xdr:sp>
    </xdr:grpSp>
    <xdr:clientData fPrintsWithSheet="0"/>
  </xdr:twoCellAnchor>
  <xdr:twoCellAnchor editAs="oneCell">
    <xdr:from>
      <xdr:col>0</xdr:col>
      <xdr:colOff>57152</xdr:colOff>
      <xdr:row>0</xdr:row>
      <xdr:rowOff>57150</xdr:rowOff>
    </xdr:from>
    <xdr:to>
      <xdr:col>2</xdr:col>
      <xdr:colOff>0</xdr:colOff>
      <xdr:row>1</xdr:row>
      <xdr:rowOff>247652</xdr:rowOff>
    </xdr:to>
    <xdr:sp macro="" textlink="">
      <xdr:nvSpPr>
        <xdr:cNvPr id="4" name="เคล็ดลับ" descr="Enter your wedding date below to use it throughout this tracker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7152" y="57150"/>
          <a:ext cx="1857373" cy="838202"/>
        </a:xfrm>
        <a:prstGeom prst="wedgeRoundRectCallout">
          <a:avLst>
            <a:gd name="adj1" fmla="val -19830"/>
            <a:gd name="adj2" fmla="val 63123"/>
            <a:gd name="adj3" fmla="val 16667"/>
          </a:avLst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9144" tIns="9144" rIns="9144" bIns="9144" rtlCol="0" anchor="ctr"/>
        <a:lstStyle/>
        <a:p>
          <a:pPr algn="ctr" rtl="0"/>
          <a:r>
            <a:rPr lang="th-th" sz="1100">
              <a:solidFill>
                <a:schemeClr val="tx2"/>
              </a:solidFill>
              <a:latin typeface="Leelawadee" panose="020B0502040204020203" pitchFamily="34" charset="-34"/>
              <a:cs typeface="Leelawadee" panose="020B0502040204020203" pitchFamily="34" charset="-34"/>
            </a:rPr>
            <a:t> ใส่วันที่จัดงานแต่งงานของคุณข้างล่างเพื่อใช้สำหรับการติดตาม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219075</xdr:colOff>
      <xdr:row>0</xdr:row>
      <xdr:rowOff>9525</xdr:rowOff>
    </xdr:from>
    <xdr:to>
      <xdr:col>4</xdr:col>
      <xdr:colOff>582549</xdr:colOff>
      <xdr:row>0</xdr:row>
      <xdr:rowOff>430149</xdr:rowOff>
    </xdr:to>
    <xdr:sp macro="" textlink="">
      <xdr:nvSpPr>
        <xdr:cNvPr id="7" name="ตัวติดตามการตอบรับคำเชิญ" descr="Select to view the RSVP Tracker worksheet">
          <a:hlinkClick xmlns:r="http://schemas.openxmlformats.org/officeDocument/2006/relationships" r:id="rId1" tooltip="เลือกเพื่อนำทางไปยังเวิร์กชีตตัวติดตามการตอบรับคำเชิญ"/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2257425" y="9525"/>
          <a:ext cx="1563624" cy="420624"/>
        </a:xfrm>
        <a:prstGeom prst="round2SameRect">
          <a:avLst>
            <a:gd name="adj1" fmla="val 0"/>
            <a:gd name="adj2" fmla="val 17021"/>
          </a:avLst>
        </a:prstGeom>
        <a:solidFill>
          <a:schemeClr val="accent4">
            <a:lumMod val="20000"/>
            <a:lumOff val="80000"/>
          </a:schemeClr>
        </a:solidFill>
        <a:ln w="6350">
          <a:solidFill>
            <a:schemeClr val="accent4">
              <a:lumMod val="20000"/>
              <a:lumOff val="80000"/>
            </a:schemeClr>
          </a:solidFill>
        </a:ln>
        <a:effectLst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tIns="0" bIns="0" rtlCol="0" anchor="ctr"/>
        <a:lstStyle/>
        <a:p>
          <a:pPr algn="ctr" rtl="0"/>
          <a:r>
            <a:rPr lang="th-th" sz="1100" spc="100" baseline="0">
              <a:solidFill>
                <a:schemeClr val="tx1"/>
              </a:solidFill>
              <a:latin typeface="Leelawadee" panose="020B0502040204020203" pitchFamily="34" charset="-34"/>
              <a:cs typeface="Leelawadee" panose="020B0502040204020203" pitchFamily="34" charset="-34"/>
            </a:rPr>
            <a:t>ตัวติดตามการตอบรับคำเชิญ</a:t>
          </a:r>
        </a:p>
      </xdr:txBody>
    </xdr:sp>
    <xdr:clientData fPrintsWithSheet="0"/>
  </xdr:twoCellAnchor>
  <xdr:twoCellAnchor editAs="oneCell">
    <xdr:from>
      <xdr:col>5</xdr:col>
      <xdr:colOff>153759</xdr:colOff>
      <xdr:row>0</xdr:row>
      <xdr:rowOff>0</xdr:rowOff>
    </xdr:from>
    <xdr:to>
      <xdr:col>8</xdr:col>
      <xdr:colOff>178905</xdr:colOff>
      <xdr:row>0</xdr:row>
      <xdr:rowOff>576072</xdr:rowOff>
    </xdr:to>
    <xdr:grpSp>
      <xdr:nvGrpSpPr>
        <xdr:cNvPr id="3" name="กลุ่ม 2" descr="RSVP Summary">
          <a:hlinkClick xmlns:r="http://schemas.openxmlformats.org/officeDocument/2006/relationships" r:id="rId2" tooltip="เลือกเพื่อนำทางไปยังเวิร์กชีตสรุปการตอบรับคำเชิญ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pSpPr/>
      </xdr:nvGrpSpPr>
      <xdr:grpSpPr>
        <a:xfrm>
          <a:off x="4287609" y="0"/>
          <a:ext cx="1682496" cy="576072"/>
          <a:chOff x="3697059" y="0"/>
          <a:chExt cx="1564767" cy="517071"/>
        </a:xfrm>
      </xdr:grpSpPr>
      <xdr:sp macro="" textlink="">
        <xdr:nvSpPr>
          <xdr:cNvPr id="6" name="สี่เหลี่ยมผืนผ้ามุมมน 5" descr="Rectangle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SpPr/>
        </xdr:nvSpPr>
        <xdr:spPr>
          <a:xfrm>
            <a:off x="3697059" y="0"/>
            <a:ext cx="1564767" cy="398596"/>
          </a:xfrm>
          <a:prstGeom prst="round2SameRect">
            <a:avLst>
              <a:gd name="adj1" fmla="val 0"/>
              <a:gd name="adj2" fmla="val 17021"/>
            </a:avLst>
          </a:prstGeom>
          <a:solidFill>
            <a:schemeClr val="accent1">
              <a:lumMod val="20000"/>
              <a:lumOff val="80000"/>
            </a:schemeClr>
          </a:solidFill>
          <a:ln w="6350">
            <a:solidFill>
              <a:schemeClr val="accent1">
                <a:lumMod val="20000"/>
                <a:lumOff val="80000"/>
              </a:schemeClr>
            </a:solidFill>
          </a:ln>
          <a:effectLst/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horzOverflow="clip" tIns="0" bIns="0" rtlCol="0" anchor="ctr"/>
          <a:lstStyle/>
          <a:p>
            <a:pPr algn="ctr" rtl="0"/>
            <a:r>
              <a:rPr lang="th-th" sz="1100" spc="100" baseline="0">
                <a:solidFill>
                  <a:schemeClr val="tx1"/>
                </a:solidFill>
                <a:latin typeface="Leelawadee" panose="020B0502040204020203" pitchFamily="34" charset="-34"/>
                <a:cs typeface="Leelawadee" panose="020B0502040204020203" pitchFamily="34" charset="-34"/>
              </a:rPr>
              <a:t>สรุปการตอบรับคำเชิญ</a:t>
            </a:r>
          </a:p>
        </xdr:txBody>
      </xdr:sp>
      <xdr:sp macro="" textlink="">
        <xdr:nvSpPr>
          <xdr:cNvPr id="8" name="รูปแบบอิสระ 14" descr="Arrow head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SpPr>
            <a:spLocks/>
          </xdr:cNvSpPr>
        </xdr:nvSpPr>
        <xdr:spPr bwMode="auto">
          <a:xfrm>
            <a:off x="4225806" y="407560"/>
            <a:ext cx="371442" cy="109511"/>
          </a:xfrm>
          <a:custGeom>
            <a:avLst/>
            <a:gdLst>
              <a:gd name="T0" fmla="*/ 0 w 3286"/>
              <a:gd name="T1" fmla="*/ 0 h 938"/>
              <a:gd name="T2" fmla="*/ 3286 w 3286"/>
              <a:gd name="T3" fmla="*/ 0 h 938"/>
              <a:gd name="T4" fmla="*/ 3217 w 3286"/>
              <a:gd name="T5" fmla="*/ 7 h 938"/>
              <a:gd name="T6" fmla="*/ 3147 w 3286"/>
              <a:gd name="T7" fmla="*/ 19 h 938"/>
              <a:gd name="T8" fmla="*/ 3074 w 3286"/>
              <a:gd name="T9" fmla="*/ 35 h 938"/>
              <a:gd name="T10" fmla="*/ 3001 w 3286"/>
              <a:gd name="T11" fmla="*/ 57 h 938"/>
              <a:gd name="T12" fmla="*/ 2928 w 3286"/>
              <a:gd name="T13" fmla="*/ 81 h 938"/>
              <a:gd name="T14" fmla="*/ 2855 w 3286"/>
              <a:gd name="T15" fmla="*/ 108 h 938"/>
              <a:gd name="T16" fmla="*/ 2784 w 3286"/>
              <a:gd name="T17" fmla="*/ 140 h 938"/>
              <a:gd name="T18" fmla="*/ 2714 w 3286"/>
              <a:gd name="T19" fmla="*/ 174 h 938"/>
              <a:gd name="T20" fmla="*/ 2648 w 3286"/>
              <a:gd name="T21" fmla="*/ 211 h 938"/>
              <a:gd name="T22" fmla="*/ 2584 w 3286"/>
              <a:gd name="T23" fmla="*/ 251 h 938"/>
              <a:gd name="T24" fmla="*/ 2526 w 3286"/>
              <a:gd name="T25" fmla="*/ 292 h 938"/>
              <a:gd name="T26" fmla="*/ 2472 w 3286"/>
              <a:gd name="T27" fmla="*/ 335 h 938"/>
              <a:gd name="T28" fmla="*/ 2423 w 3286"/>
              <a:gd name="T29" fmla="*/ 380 h 938"/>
              <a:gd name="T30" fmla="*/ 2025 w 3286"/>
              <a:gd name="T31" fmla="*/ 780 h 938"/>
              <a:gd name="T32" fmla="*/ 1987 w 3286"/>
              <a:gd name="T33" fmla="*/ 816 h 938"/>
              <a:gd name="T34" fmla="*/ 1945 w 3286"/>
              <a:gd name="T35" fmla="*/ 846 h 938"/>
              <a:gd name="T36" fmla="*/ 1902 w 3286"/>
              <a:gd name="T37" fmla="*/ 872 h 938"/>
              <a:gd name="T38" fmla="*/ 1858 w 3286"/>
              <a:gd name="T39" fmla="*/ 895 h 938"/>
              <a:gd name="T40" fmla="*/ 1811 w 3286"/>
              <a:gd name="T41" fmla="*/ 912 h 938"/>
              <a:gd name="T42" fmla="*/ 1764 w 3286"/>
              <a:gd name="T43" fmla="*/ 925 h 938"/>
              <a:gd name="T44" fmla="*/ 1716 w 3286"/>
              <a:gd name="T45" fmla="*/ 934 h 938"/>
              <a:gd name="T46" fmla="*/ 1668 w 3286"/>
              <a:gd name="T47" fmla="*/ 938 h 938"/>
              <a:gd name="T48" fmla="*/ 1618 w 3286"/>
              <a:gd name="T49" fmla="*/ 938 h 938"/>
              <a:gd name="T50" fmla="*/ 1570 w 3286"/>
              <a:gd name="T51" fmla="*/ 934 h 938"/>
              <a:gd name="T52" fmla="*/ 1522 w 3286"/>
              <a:gd name="T53" fmla="*/ 925 h 938"/>
              <a:gd name="T54" fmla="*/ 1474 w 3286"/>
              <a:gd name="T55" fmla="*/ 912 h 938"/>
              <a:gd name="T56" fmla="*/ 1428 w 3286"/>
              <a:gd name="T57" fmla="*/ 895 h 938"/>
              <a:gd name="T58" fmla="*/ 1384 w 3286"/>
              <a:gd name="T59" fmla="*/ 872 h 938"/>
              <a:gd name="T60" fmla="*/ 1340 w 3286"/>
              <a:gd name="T61" fmla="*/ 846 h 938"/>
              <a:gd name="T62" fmla="*/ 1299 w 3286"/>
              <a:gd name="T63" fmla="*/ 816 h 938"/>
              <a:gd name="T64" fmla="*/ 1261 w 3286"/>
              <a:gd name="T65" fmla="*/ 780 h 938"/>
              <a:gd name="T66" fmla="*/ 862 w 3286"/>
              <a:gd name="T67" fmla="*/ 380 h 938"/>
              <a:gd name="T68" fmla="*/ 814 w 3286"/>
              <a:gd name="T69" fmla="*/ 335 h 938"/>
              <a:gd name="T70" fmla="*/ 760 w 3286"/>
              <a:gd name="T71" fmla="*/ 292 h 938"/>
              <a:gd name="T72" fmla="*/ 701 w 3286"/>
              <a:gd name="T73" fmla="*/ 251 h 938"/>
              <a:gd name="T74" fmla="*/ 638 w 3286"/>
              <a:gd name="T75" fmla="*/ 211 h 938"/>
              <a:gd name="T76" fmla="*/ 572 w 3286"/>
              <a:gd name="T77" fmla="*/ 174 h 938"/>
              <a:gd name="T78" fmla="*/ 502 w 3286"/>
              <a:gd name="T79" fmla="*/ 140 h 938"/>
              <a:gd name="T80" fmla="*/ 431 w 3286"/>
              <a:gd name="T81" fmla="*/ 108 h 938"/>
              <a:gd name="T82" fmla="*/ 358 w 3286"/>
              <a:gd name="T83" fmla="*/ 81 h 938"/>
              <a:gd name="T84" fmla="*/ 285 w 3286"/>
              <a:gd name="T85" fmla="*/ 57 h 938"/>
              <a:gd name="T86" fmla="*/ 211 w 3286"/>
              <a:gd name="T87" fmla="*/ 35 h 938"/>
              <a:gd name="T88" fmla="*/ 139 w 3286"/>
              <a:gd name="T89" fmla="*/ 19 h 938"/>
              <a:gd name="T90" fmla="*/ 68 w 3286"/>
              <a:gd name="T91" fmla="*/ 7 h 938"/>
              <a:gd name="T92" fmla="*/ 0 w 3286"/>
              <a:gd name="T93" fmla="*/ 0 h 93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</a:cxnLst>
            <a:rect l="0" t="0" r="r" b="b"/>
            <a:pathLst>
              <a:path w="3286" h="938">
                <a:moveTo>
                  <a:pt x="0" y="0"/>
                </a:moveTo>
                <a:lnTo>
                  <a:pt x="3286" y="0"/>
                </a:lnTo>
                <a:lnTo>
                  <a:pt x="3217" y="7"/>
                </a:lnTo>
                <a:lnTo>
                  <a:pt x="3147" y="19"/>
                </a:lnTo>
                <a:lnTo>
                  <a:pt x="3074" y="35"/>
                </a:lnTo>
                <a:lnTo>
                  <a:pt x="3001" y="57"/>
                </a:lnTo>
                <a:lnTo>
                  <a:pt x="2928" y="81"/>
                </a:lnTo>
                <a:lnTo>
                  <a:pt x="2855" y="108"/>
                </a:lnTo>
                <a:lnTo>
                  <a:pt x="2784" y="140"/>
                </a:lnTo>
                <a:lnTo>
                  <a:pt x="2714" y="174"/>
                </a:lnTo>
                <a:lnTo>
                  <a:pt x="2648" y="211"/>
                </a:lnTo>
                <a:lnTo>
                  <a:pt x="2584" y="251"/>
                </a:lnTo>
                <a:lnTo>
                  <a:pt x="2526" y="292"/>
                </a:lnTo>
                <a:lnTo>
                  <a:pt x="2472" y="335"/>
                </a:lnTo>
                <a:lnTo>
                  <a:pt x="2423" y="380"/>
                </a:lnTo>
                <a:lnTo>
                  <a:pt x="2025" y="780"/>
                </a:lnTo>
                <a:lnTo>
                  <a:pt x="1987" y="816"/>
                </a:lnTo>
                <a:lnTo>
                  <a:pt x="1945" y="846"/>
                </a:lnTo>
                <a:lnTo>
                  <a:pt x="1902" y="872"/>
                </a:lnTo>
                <a:lnTo>
                  <a:pt x="1858" y="895"/>
                </a:lnTo>
                <a:lnTo>
                  <a:pt x="1811" y="912"/>
                </a:lnTo>
                <a:lnTo>
                  <a:pt x="1764" y="925"/>
                </a:lnTo>
                <a:lnTo>
                  <a:pt x="1716" y="934"/>
                </a:lnTo>
                <a:lnTo>
                  <a:pt x="1668" y="938"/>
                </a:lnTo>
                <a:lnTo>
                  <a:pt x="1618" y="938"/>
                </a:lnTo>
                <a:lnTo>
                  <a:pt x="1570" y="934"/>
                </a:lnTo>
                <a:lnTo>
                  <a:pt x="1522" y="925"/>
                </a:lnTo>
                <a:lnTo>
                  <a:pt x="1474" y="912"/>
                </a:lnTo>
                <a:lnTo>
                  <a:pt x="1428" y="895"/>
                </a:lnTo>
                <a:lnTo>
                  <a:pt x="1384" y="872"/>
                </a:lnTo>
                <a:lnTo>
                  <a:pt x="1340" y="846"/>
                </a:lnTo>
                <a:lnTo>
                  <a:pt x="1299" y="816"/>
                </a:lnTo>
                <a:lnTo>
                  <a:pt x="1261" y="780"/>
                </a:lnTo>
                <a:lnTo>
                  <a:pt x="862" y="380"/>
                </a:lnTo>
                <a:lnTo>
                  <a:pt x="814" y="335"/>
                </a:lnTo>
                <a:lnTo>
                  <a:pt x="760" y="292"/>
                </a:lnTo>
                <a:lnTo>
                  <a:pt x="701" y="251"/>
                </a:lnTo>
                <a:lnTo>
                  <a:pt x="638" y="211"/>
                </a:lnTo>
                <a:lnTo>
                  <a:pt x="572" y="174"/>
                </a:lnTo>
                <a:lnTo>
                  <a:pt x="502" y="140"/>
                </a:lnTo>
                <a:lnTo>
                  <a:pt x="431" y="108"/>
                </a:lnTo>
                <a:lnTo>
                  <a:pt x="358" y="81"/>
                </a:lnTo>
                <a:lnTo>
                  <a:pt x="285" y="57"/>
                </a:lnTo>
                <a:lnTo>
                  <a:pt x="211" y="35"/>
                </a:lnTo>
                <a:lnTo>
                  <a:pt x="139" y="19"/>
                </a:lnTo>
                <a:lnTo>
                  <a:pt x="68" y="7"/>
                </a:lnTo>
                <a:lnTo>
                  <a:pt x="0" y="0"/>
                </a:lnTo>
                <a:close/>
              </a:path>
            </a:pathLst>
          </a:custGeom>
          <a:solidFill>
            <a:schemeClr val="accent1">
              <a:lumMod val="20000"/>
              <a:lumOff val="80000"/>
            </a:schemeClr>
          </a:solidFill>
          <a:ln w="0">
            <a:solidFill>
              <a:schemeClr val="accent1">
                <a:lumMod val="20000"/>
                <a:lumOff val="80000"/>
              </a:schemeClr>
            </a:solidFill>
            <a:prstDash val="solid"/>
            <a:round/>
            <a:headEnd/>
            <a:tailEnd/>
          </a:ln>
        </xdr:spPr>
      </xdr:sp>
    </xdr:grpSp>
    <xdr:clientData fPrintsWithSheet="0"/>
  </xdr:twoCellAnchor>
  <xdr:twoCellAnchor editAs="oneCell">
    <xdr:from>
      <xdr:col>4</xdr:col>
      <xdr:colOff>123824</xdr:colOff>
      <xdr:row>2</xdr:row>
      <xdr:rowOff>163512</xdr:rowOff>
    </xdr:from>
    <xdr:to>
      <xdr:col>11</xdr:col>
      <xdr:colOff>361949</xdr:colOff>
      <xdr:row>6</xdr:row>
      <xdr:rowOff>206375</xdr:rowOff>
    </xdr:to>
    <xdr:graphicFrame macro="">
      <xdr:nvGraphicFramePr>
        <xdr:cNvPr id="2" name="แผนภูมิมาร่วมงาน" descr="Clustered bar chart showing number and classification of guests attending weddi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4</xdr:col>
      <xdr:colOff>104774</xdr:colOff>
      <xdr:row>7</xdr:row>
      <xdr:rowOff>161923</xdr:rowOff>
    </xdr:from>
    <xdr:to>
      <xdr:col>11</xdr:col>
      <xdr:colOff>390525</xdr:colOff>
      <xdr:row>11</xdr:row>
      <xdr:rowOff>266700</xdr:rowOff>
    </xdr:to>
    <xdr:graphicFrame macro="">
      <xdr:nvGraphicFramePr>
        <xdr:cNvPr id="38" name="แผนภูมิไม่มาร่วมงาน" descr="Clustered bar chart showing number and classification of guests not attending wedding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blInvites" displayName="tblInvites" ref="D3:O15" totalsRowCount="1" headerRowDxfId="24" dataDxfId="23" totalsRowDxfId="22">
  <autoFilter ref="D3:O14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00000000-0010-0000-0000-000001000000}" name="ชื่อแขก" totalsRowLabel="ยอดรวม:" dataDxfId="21" totalsRowDxfId="20"/>
    <tableColumn id="2" xr3:uid="{00000000-0010-0000-0000-000002000000}" name="ส่งแล้วหรือยัง" totalsRowFunction="custom" dataDxfId="19" totalsRowDxfId="18">
      <totalsRowFormula>COUNTIF(ตัวติดตามการตอบรับคำเชิญ!$E$4:$E$14,"ใช่")</totalsRowFormula>
    </tableColumn>
    <tableColumn id="3" xr3:uid="{00000000-0010-0000-0000-000003000000}" name="การตอบรับคำเชิญ" totalsRowFunction="custom" dataDxfId="17" totalsRowDxfId="16">
      <totalsRowFormula>COUNTA(ตัวติดตามการตอบรับคำเชิญ!$F$4:$F$14)</totalsRowFormula>
    </tableColumn>
    <tableColumn id="4" xr3:uid="{00000000-0010-0000-0000-000004000000}" name="ปาร์ตี้" totalsRowFunction="sum" dataDxfId="15" totalsRowDxfId="14"/>
    <tableColumn id="5" xr3:uid="{00000000-0010-0000-0000-000005000000}" name="แขก" dataDxfId="13" totalsRowDxfId="12"/>
    <tableColumn id="6" xr3:uid="{00000000-0010-0000-0000-000006000000}" name="ความสัมพันธ์" dataDxfId="11" totalsRowDxfId="10"/>
    <tableColumn id="7" xr3:uid="{00000000-0010-0000-0000-000007000000}" name="ที่อยู่" dataDxfId="9" totalsRowDxfId="8"/>
    <tableColumn id="8" xr3:uid="{00000000-0010-0000-0000-000008000000}" name="จังหวัด" dataDxfId="7" totalsRowDxfId="6"/>
    <tableColumn id="9" xr3:uid="{00000000-0010-0000-0000-000009000000}" name="จังหวัด2" dataDxfId="5" totalsRowDxfId="4"/>
    <tableColumn id="10" xr3:uid="{00000000-0010-0000-0000-00000A000000}" name="รหัสไปรษณีย์" dataDxfId="3"/>
    <tableColumn id="11" xr3:uid="{00000000-0010-0000-0000-00000B000000}" name="หมายเลขโทรศัพท์" dataDxfId="2"/>
    <tableColumn id="12" xr3:uid="{00000000-0010-0000-0000-00000C000000}" name="อีเมลสำหรับติดต่อ" dataDxfId="1" totalsRowDxfId="0"/>
  </tableColumns>
  <tableStyleInfo name="Wedding Invite Tracker" showFirstColumn="0" showLastColumn="0" showRowStripes="1" showColumnStripes="0"/>
  <extLst>
    <ext xmlns:x14="http://schemas.microsoft.com/office/spreadsheetml/2009/9/main" uri="{504A1905-F514-4f6f-8877-14C23A59335A}">
      <x14:table altTextSummary="ใส่ชื่อแขก หมายเลขงานเลี้ยง ความสัมพันธ์ และรายละเอียดผู้ติดต่อ แล้วเลือกส่งแล้ว การตอบรับคำเชิญ และชนิดแขกในตารางนี้"/>
    </ext>
  </extLst>
</table>
</file>

<file path=xl/theme/theme1.xml><?xml version="1.0" encoding="utf-8"?>
<a:theme xmlns:a="http://schemas.openxmlformats.org/drawingml/2006/main" name="Office Theme">
  <a:themeElements>
    <a:clrScheme name="Wedding Invite Tracker">
      <a:dk1>
        <a:sysClr val="windowText" lastClr="000000"/>
      </a:dk1>
      <a:lt1>
        <a:sysClr val="window" lastClr="FFFFFF"/>
      </a:lt1>
      <a:dk2>
        <a:srgbClr val="3B3B3B"/>
      </a:dk2>
      <a:lt2>
        <a:srgbClr val="C0C0C0"/>
      </a:lt2>
      <a:accent1>
        <a:srgbClr val="FFCA08"/>
      </a:accent1>
      <a:accent2>
        <a:srgbClr val="E6C0AF"/>
      </a:accent2>
      <a:accent3>
        <a:srgbClr val="E68153"/>
      </a:accent3>
      <a:accent4>
        <a:srgbClr val="FF5130"/>
      </a:accent4>
      <a:accent5>
        <a:srgbClr val="9A5130"/>
      </a:accent5>
      <a:accent6>
        <a:srgbClr val="593436"/>
      </a:accent6>
      <a:hlink>
        <a:srgbClr val="2998E3"/>
      </a:hlink>
      <a:folHlink>
        <a:srgbClr val="C2E6AE"/>
      </a:folHlink>
    </a:clrScheme>
    <a:fontScheme name="Wedding Invitation">
      <a:majorFont>
        <a:latin typeface="Arial"/>
        <a:ea typeface=""/>
        <a:cs typeface=""/>
      </a:majorFont>
      <a:minorFont>
        <a:latin typeface="Century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7" tint="0.79998168889431442"/>
    <pageSetUpPr autoPageBreaks="0" fitToPage="1"/>
  </sheetPr>
  <dimension ref="A1:O15"/>
  <sheetViews>
    <sheetView showGridLines="0" tabSelected="1" zoomScaleNormal="100" workbookViewId="0"/>
  </sheetViews>
  <sheetFormatPr defaultColWidth="9.25" defaultRowHeight="30.75" customHeight="1" x14ac:dyDescent="0.3"/>
  <cols>
    <col min="1" max="1" width="1.625" style="11" customWidth="1"/>
    <col min="2" max="2" width="23.5" style="22" customWidth="1"/>
    <col min="3" max="3" width="1.625" style="2" customWidth="1"/>
    <col min="4" max="4" width="15.75" style="13" customWidth="1"/>
    <col min="5" max="5" width="11.75" style="12" bestFit="1" customWidth="1"/>
    <col min="6" max="6" width="16" style="12" bestFit="1" customWidth="1"/>
    <col min="7" max="7" width="8.625" style="12" customWidth="1"/>
    <col min="8" max="8" width="14.25" style="12" customWidth="1"/>
    <col min="9" max="9" width="13.875" style="12" customWidth="1"/>
    <col min="10" max="10" width="30.625" style="13" customWidth="1"/>
    <col min="11" max="11" width="13.875" style="13" customWidth="1"/>
    <col min="12" max="12" width="9" style="13" customWidth="1"/>
    <col min="13" max="13" width="11.375" style="13" bestFit="1" customWidth="1"/>
    <col min="14" max="14" width="16.25" style="14" customWidth="1"/>
    <col min="15" max="15" width="24.625" style="13" customWidth="1"/>
    <col min="16" max="16384" width="9.25" style="13"/>
  </cols>
  <sheetData>
    <row r="1" spans="2:15" ht="51" customHeight="1" x14ac:dyDescent="0.25">
      <c r="B1" s="1"/>
      <c r="D1" s="32"/>
      <c r="E1" s="32"/>
      <c r="F1" s="33" t="s">
        <v>21</v>
      </c>
      <c r="G1" s="33"/>
      <c r="H1" s="33"/>
    </row>
    <row r="2" spans="2:15" ht="51" customHeight="1" thickBot="1" x14ac:dyDescent="0.35">
      <c r="B2" s="15" t="s">
        <v>0</v>
      </c>
      <c r="D2" s="34" t="s">
        <v>5</v>
      </c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2:15" ht="30.75" customHeight="1" thickTop="1" x14ac:dyDescent="0.45">
      <c r="B3" s="16">
        <f ca="1">TODAY()+283</f>
        <v>43640</v>
      </c>
      <c r="D3" s="17" t="s">
        <v>6</v>
      </c>
      <c r="E3" s="17" t="s">
        <v>19</v>
      </c>
      <c r="F3" s="17" t="s">
        <v>22</v>
      </c>
      <c r="G3" s="17" t="s">
        <v>25</v>
      </c>
      <c r="H3" s="17" t="s">
        <v>26</v>
      </c>
      <c r="I3" s="17" t="s">
        <v>30</v>
      </c>
      <c r="J3" s="17" t="s">
        <v>33</v>
      </c>
      <c r="K3" s="17" t="s">
        <v>34</v>
      </c>
      <c r="L3" s="17" t="s">
        <v>36</v>
      </c>
      <c r="M3" s="17" t="s">
        <v>37</v>
      </c>
      <c r="N3" s="18" t="s">
        <v>38</v>
      </c>
      <c r="O3" s="17" t="s">
        <v>39</v>
      </c>
    </row>
    <row r="4" spans="2:15" ht="30.75" customHeight="1" thickBot="1" x14ac:dyDescent="0.35">
      <c r="B4" s="15" t="s">
        <v>1</v>
      </c>
      <c r="D4" s="19" t="s">
        <v>7</v>
      </c>
      <c r="E4" s="20" t="s">
        <v>20</v>
      </c>
      <c r="F4" s="20" t="s">
        <v>20</v>
      </c>
      <c r="G4" s="20">
        <v>1</v>
      </c>
      <c r="H4" s="20" t="s">
        <v>27</v>
      </c>
      <c r="I4" s="20" t="s">
        <v>31</v>
      </c>
      <c r="J4" s="19" t="s">
        <v>33</v>
      </c>
      <c r="K4" s="19" t="s">
        <v>35</v>
      </c>
      <c r="L4" s="19" t="s">
        <v>34</v>
      </c>
      <c r="M4" s="30" t="s">
        <v>37</v>
      </c>
      <c r="N4" s="31" t="s">
        <v>38</v>
      </c>
      <c r="O4" s="13" t="s">
        <v>40</v>
      </c>
    </row>
    <row r="5" spans="2:15" ht="30.75" customHeight="1" thickTop="1" x14ac:dyDescent="0.45">
      <c r="B5" s="21">
        <f ca="1">DaysRemaining</f>
        <v>283</v>
      </c>
      <c r="D5" s="19" t="s">
        <v>8</v>
      </c>
      <c r="E5" s="20" t="s">
        <v>20</v>
      </c>
      <c r="F5" s="20" t="s">
        <v>23</v>
      </c>
      <c r="G5" s="20">
        <v>3</v>
      </c>
      <c r="H5" s="20" t="s">
        <v>27</v>
      </c>
      <c r="I5" s="20" t="s">
        <v>32</v>
      </c>
      <c r="J5" s="19" t="s">
        <v>33</v>
      </c>
      <c r="K5" s="19" t="s">
        <v>35</v>
      </c>
      <c r="L5" s="19" t="s">
        <v>34</v>
      </c>
      <c r="M5" s="30" t="s">
        <v>37</v>
      </c>
      <c r="N5" s="31" t="s">
        <v>38</v>
      </c>
      <c r="O5" s="13" t="s">
        <v>40</v>
      </c>
    </row>
    <row r="6" spans="2:15" ht="30.75" customHeight="1" thickBot="1" x14ac:dyDescent="0.35">
      <c r="B6" s="15" t="s">
        <v>2</v>
      </c>
      <c r="D6" s="19" t="s">
        <v>9</v>
      </c>
      <c r="E6" s="20" t="s">
        <v>20</v>
      </c>
      <c r="F6" s="20" t="s">
        <v>20</v>
      </c>
      <c r="G6" s="20">
        <v>1</v>
      </c>
      <c r="H6" s="20" t="s">
        <v>28</v>
      </c>
      <c r="I6" s="20" t="s">
        <v>32</v>
      </c>
      <c r="J6" s="19" t="s">
        <v>33</v>
      </c>
      <c r="K6" s="19" t="s">
        <v>35</v>
      </c>
      <c r="L6" s="19" t="s">
        <v>34</v>
      </c>
      <c r="M6" s="30" t="s">
        <v>37</v>
      </c>
      <c r="N6" s="31" t="s">
        <v>38</v>
      </c>
      <c r="O6" s="13" t="s">
        <v>40</v>
      </c>
    </row>
    <row r="7" spans="2:15" ht="30.75" customHeight="1" thickTop="1" x14ac:dyDescent="0.45">
      <c r="B7" s="21">
        <f>TotalAttending</f>
        <v>12</v>
      </c>
      <c r="D7" s="19" t="s">
        <v>10</v>
      </c>
      <c r="E7" s="20" t="s">
        <v>20</v>
      </c>
      <c r="F7" s="20" t="s">
        <v>23</v>
      </c>
      <c r="G7" s="20">
        <v>2</v>
      </c>
      <c r="H7" s="20" t="s">
        <v>29</v>
      </c>
      <c r="I7" s="20" t="s">
        <v>32</v>
      </c>
      <c r="J7" s="19" t="s">
        <v>33</v>
      </c>
      <c r="K7" s="19" t="s">
        <v>35</v>
      </c>
      <c r="L7" s="19" t="s">
        <v>34</v>
      </c>
      <c r="M7" s="30" t="s">
        <v>37</v>
      </c>
      <c r="N7" s="31" t="s">
        <v>38</v>
      </c>
      <c r="O7" s="13" t="s">
        <v>40</v>
      </c>
    </row>
    <row r="8" spans="2:15" ht="30.75" customHeight="1" thickBot="1" x14ac:dyDescent="0.35">
      <c r="B8" s="15" t="s">
        <v>3</v>
      </c>
      <c r="D8" s="19" t="s">
        <v>11</v>
      </c>
      <c r="E8" s="20" t="s">
        <v>20</v>
      </c>
      <c r="F8" s="20" t="s">
        <v>20</v>
      </c>
      <c r="G8" s="20">
        <v>2</v>
      </c>
      <c r="H8" s="20" t="s">
        <v>29</v>
      </c>
      <c r="I8" s="20" t="s">
        <v>32</v>
      </c>
      <c r="J8" s="19" t="s">
        <v>33</v>
      </c>
      <c r="K8" s="19" t="s">
        <v>35</v>
      </c>
      <c r="L8" s="19" t="s">
        <v>34</v>
      </c>
      <c r="M8" s="30" t="s">
        <v>37</v>
      </c>
      <c r="N8" s="31" t="s">
        <v>38</v>
      </c>
      <c r="O8" s="13" t="s">
        <v>40</v>
      </c>
    </row>
    <row r="9" spans="2:15" ht="30.75" customHeight="1" thickTop="1" x14ac:dyDescent="0.45">
      <c r="B9" s="21">
        <f>TotalNotAttending</f>
        <v>6</v>
      </c>
      <c r="D9" s="19" t="s">
        <v>12</v>
      </c>
      <c r="E9" s="20" t="s">
        <v>20</v>
      </c>
      <c r="F9" s="20" t="s">
        <v>24</v>
      </c>
      <c r="G9" s="20"/>
      <c r="H9" s="20" t="s">
        <v>28</v>
      </c>
      <c r="I9" s="20" t="s">
        <v>32</v>
      </c>
      <c r="J9" s="19" t="s">
        <v>33</v>
      </c>
      <c r="K9" s="19" t="s">
        <v>35</v>
      </c>
      <c r="L9" s="19" t="s">
        <v>34</v>
      </c>
      <c r="M9" s="30" t="s">
        <v>37</v>
      </c>
      <c r="N9" s="31" t="s">
        <v>38</v>
      </c>
      <c r="O9" s="13" t="s">
        <v>40</v>
      </c>
    </row>
    <row r="10" spans="2:15" ht="30.75" customHeight="1" thickBot="1" x14ac:dyDescent="0.35">
      <c r="B10" s="15" t="s">
        <v>4</v>
      </c>
      <c r="D10" s="19" t="s">
        <v>13</v>
      </c>
      <c r="E10" s="20" t="s">
        <v>20</v>
      </c>
      <c r="F10" s="20" t="s">
        <v>20</v>
      </c>
      <c r="G10" s="20">
        <v>2</v>
      </c>
      <c r="H10" s="20" t="s">
        <v>29</v>
      </c>
      <c r="I10" s="20" t="s">
        <v>32</v>
      </c>
      <c r="J10" s="19" t="s">
        <v>33</v>
      </c>
      <c r="K10" s="19" t="s">
        <v>35</v>
      </c>
      <c r="L10" s="19" t="s">
        <v>34</v>
      </c>
      <c r="M10" s="30" t="s">
        <v>37</v>
      </c>
      <c r="N10" s="31" t="s">
        <v>38</v>
      </c>
      <c r="O10" s="13" t="s">
        <v>40</v>
      </c>
    </row>
    <row r="11" spans="2:15" ht="30.75" customHeight="1" thickTop="1" x14ac:dyDescent="0.45">
      <c r="B11" s="21">
        <f>OutstandingRSVP</f>
        <v>1</v>
      </c>
      <c r="D11" s="19" t="s">
        <v>14</v>
      </c>
      <c r="E11" s="20" t="s">
        <v>20</v>
      </c>
      <c r="F11" s="20" t="s">
        <v>23</v>
      </c>
      <c r="G11" s="20">
        <v>1</v>
      </c>
      <c r="H11" s="20" t="s">
        <v>28</v>
      </c>
      <c r="I11" s="20" t="s">
        <v>32</v>
      </c>
      <c r="J11" s="19" t="s">
        <v>33</v>
      </c>
      <c r="K11" s="19" t="s">
        <v>35</v>
      </c>
      <c r="L11" s="19" t="s">
        <v>34</v>
      </c>
      <c r="M11" s="30" t="s">
        <v>37</v>
      </c>
      <c r="N11" s="31" t="s">
        <v>38</v>
      </c>
      <c r="O11" s="13" t="s">
        <v>40</v>
      </c>
    </row>
    <row r="12" spans="2:15" ht="30.75" customHeight="1" x14ac:dyDescent="0.3">
      <c r="D12" s="19" t="s">
        <v>15</v>
      </c>
      <c r="E12" s="20" t="s">
        <v>20</v>
      </c>
      <c r="F12" s="20" t="s">
        <v>20</v>
      </c>
      <c r="G12" s="20">
        <v>4</v>
      </c>
      <c r="H12" s="20" t="s">
        <v>27</v>
      </c>
      <c r="I12" s="20" t="s">
        <v>32</v>
      </c>
      <c r="J12" s="19" t="s">
        <v>33</v>
      </c>
      <c r="K12" s="19" t="s">
        <v>35</v>
      </c>
      <c r="L12" s="19" t="s">
        <v>34</v>
      </c>
      <c r="M12" s="30" t="s">
        <v>37</v>
      </c>
      <c r="N12" s="31" t="s">
        <v>38</v>
      </c>
      <c r="O12" s="13" t="s">
        <v>40</v>
      </c>
    </row>
    <row r="13" spans="2:15" ht="30.75" customHeight="1" x14ac:dyDescent="0.3">
      <c r="D13" s="19" t="s">
        <v>16</v>
      </c>
      <c r="E13" s="20" t="s">
        <v>20</v>
      </c>
      <c r="F13" s="20" t="s">
        <v>20</v>
      </c>
      <c r="G13" s="20">
        <v>2</v>
      </c>
      <c r="H13" s="20" t="s">
        <v>27</v>
      </c>
      <c r="I13" s="20" t="s">
        <v>32</v>
      </c>
      <c r="J13" s="19" t="s">
        <v>33</v>
      </c>
      <c r="K13" s="19" t="s">
        <v>35</v>
      </c>
      <c r="L13" s="19" t="s">
        <v>34</v>
      </c>
      <c r="M13" s="30" t="s">
        <v>37</v>
      </c>
      <c r="N13" s="31" t="s">
        <v>38</v>
      </c>
      <c r="O13" s="13" t="s">
        <v>40</v>
      </c>
    </row>
    <row r="14" spans="2:15" ht="30.75" customHeight="1" x14ac:dyDescent="0.3">
      <c r="D14" s="19" t="s">
        <v>17</v>
      </c>
      <c r="E14" s="20" t="s">
        <v>20</v>
      </c>
      <c r="F14" s="20"/>
      <c r="G14" s="20"/>
      <c r="H14" s="20" t="s">
        <v>29</v>
      </c>
      <c r="I14" s="20" t="s">
        <v>31</v>
      </c>
      <c r="J14" s="19" t="s">
        <v>33</v>
      </c>
      <c r="K14" s="19" t="s">
        <v>35</v>
      </c>
      <c r="L14" s="19" t="s">
        <v>34</v>
      </c>
      <c r="M14" s="30" t="s">
        <v>37</v>
      </c>
      <c r="N14" s="31" t="s">
        <v>38</v>
      </c>
      <c r="O14" s="13" t="s">
        <v>40</v>
      </c>
    </row>
    <row r="15" spans="2:15" ht="30.75" customHeight="1" x14ac:dyDescent="0.3">
      <c r="D15" s="3" t="s">
        <v>18</v>
      </c>
      <c r="E15" s="4">
        <f>COUNTIF(ตัวติดตามการตอบรับคำเชิญ!$E$4:$E$14,"ใช่")</f>
        <v>11</v>
      </c>
      <c r="F15" s="4">
        <f>COUNTA(ตัวติดตามการตอบรับคำเชิญ!$F$4:$F$14)</f>
        <v>10</v>
      </c>
      <c r="G15" s="4">
        <f>SUBTOTAL(109,tblInvites[ปาร์ตี้])</f>
        <v>18</v>
      </c>
      <c r="H15" s="4"/>
      <c r="I15" s="4"/>
      <c r="J15" s="3"/>
      <c r="K15" s="3"/>
      <c r="L15" s="3"/>
      <c r="M15" s="3"/>
      <c r="N15" s="5"/>
      <c r="O15" s="6"/>
    </row>
  </sheetData>
  <mergeCells count="3">
    <mergeCell ref="D1:E1"/>
    <mergeCell ref="F1:H1"/>
    <mergeCell ref="D2:O2"/>
  </mergeCells>
  <conditionalFormatting sqref="D4:O14">
    <cfRule type="expression" dxfId="25" priority="1">
      <formula>($E4="ใช่")*($F4="")</formula>
    </cfRule>
  </conditionalFormatting>
  <dataValidations count="28">
    <dataValidation type="date" operator="greaterThanOrEqual" allowBlank="1" showInputMessage="1" showErrorMessage="1" prompt="ใส่วันแต่งงานในเซลล์นี้ วันที่เหลือจะได้รับการคำนวณในเซลล์ B5 โดยอัตโนมัติ" sqref="B3" xr:uid="{00000000-0002-0000-0000-000000000000}">
      <formula1>TODAY()</formula1>
    </dataValidation>
    <dataValidation allowBlank="1" showInputMessage="1" showErrorMessage="1" prompt="สร้างตัวติดตามคำเชิญงานแต่งงานในเวิร์กบุ๊กนี้ ใส่รายละเอียดในตารางคำเชิญในเวิร์กชีตนี้ เคล็ดอยู่ในเซลล์ B1 เลือกเซลล์ F1 เพื่อไปที่เวิร์กชีตสรุปการตอบรับคำเชิญ" sqref="A1" xr:uid="{00000000-0002-0000-0000-000001000000}"/>
    <dataValidation allowBlank="1" showInputMessage="1" showErrorMessage="1" prompt="ใส่วันแต่งงานในเซลล์ด้านล่าง" sqref="B2" xr:uid="{00000000-0002-0000-0000-000002000000}"/>
    <dataValidation allowBlank="1" showInputMessage="1" showErrorMessage="1" prompt="วันที่เหลือจะได้รับการอัปเดตในเซลล์นี้โดยอัตโนมัติ และจำนวนคนที่จะมางานแต่งงานอยู่ในเซลล์ B7" sqref="B5" xr:uid="{00000000-0002-0000-0000-000003000000}"/>
    <dataValidation allowBlank="1" showInputMessage="1" showErrorMessage="1" prompt="จำนวนผู้ที่มางานแต่งงานจะได้รับการอัปเดตในเซลล์นี้โดยอัตโนมัติและจำนวนผู้ที่ไม่มาจะอยู่ในเซลล์ B9" sqref="B7" xr:uid="{00000000-0002-0000-0000-000004000000}"/>
    <dataValidation allowBlank="1" showInputMessage="1" showErrorMessage="1" prompt="จำนวนผู้ที่ไม่มางานแต่งงานจะได้รับการอัปเดตในเซลล์นี้โดยอัตโนมัติและจำนวนคำเชิญที่ยังไม่ตอบรับจะอยู่ในเซลล์ B11" sqref="B9" xr:uid="{00000000-0002-0000-0000-000005000000}"/>
    <dataValidation allowBlank="1" showInputMessage="1" showErrorMessage="1" prompt="คำเชิญที่ยังไม่ตอบรับจะได้รับการอัปเดตในเซลล์นี้โดยอัตโนมัติ" sqref="B11" xr:uid="{00000000-0002-0000-0000-000006000000}"/>
    <dataValidation allowBlank="1" showInputMessage="1" showErrorMessage="1" prompt="ลิงก์นำทางไปยังสรุปการตอบรับคำเชิญอยู่ในเซลล์นี้" sqref="F1" xr:uid="{00000000-0002-0000-0000-000007000000}"/>
    <dataValidation allowBlank="1" showInputMessage="1" showErrorMessage="1" prompt="ชื่อเรื่องของเวิร์กชีตนี้อยู่ในเซลล์นี้ ใส่รายละเอียดในตารางด้านล่าง" sqref="D2:O2" xr:uid="{00000000-0002-0000-0000-000008000000}"/>
    <dataValidation allowBlank="1" showInputMessage="1" showErrorMessage="1" prompt="ใส่ชื่อแขกในคอลัมน์นี้ภายในส่วนหัวนี้" sqref="D3" xr:uid="{00000000-0002-0000-0000-000009000000}"/>
    <dataValidation allowBlank="1" showInputMessage="1" showErrorMessage="1" prompt="เลือก ใช่ หรือ ไม่ใช่ ในคอลัมน์นี้ภายใต้ส่วนหัวนี้เพื่อระบุว่าส่งคำเชิญแล้ว กด ALT+ลูกศรลงเพื่อดูตัวเลือก จากนั้น กดลูกศรลงและ Enter เพื่อเลือก" sqref="E3" xr:uid="{00000000-0002-0000-0000-00000A000000}"/>
    <dataValidation allowBlank="1" showInputMessage="1" showErrorMessage="1" prompt="เลือกการตอบรับคำเชิญในคอลัมน์นี้ภายใต้ส่วนหัวนี้ กด ALT+ลูกศรลง เพื่อดูตัวเลือก จากนั้น กดลูกศรลงและ ENTER เพื่อเลือก" sqref="F3" xr:uid="{00000000-0002-0000-0000-00000B000000}"/>
    <dataValidation allowBlank="1" showInputMessage="1" showErrorMessage="1" prompt="เลือกแขกในคอลัมน์นี้ภายใต้ส่วนหัวนี้ กด ALT+ลูกศรลง เพื่อดูตัวเลือก จากนั้น กดลูกศรลงและ ENTER เพื่อเลือก" sqref="H3" xr:uid="{00000000-0002-0000-0000-00000C000000}"/>
    <dataValidation allowBlank="1" showInputMessage="1" showErrorMessage="1" prompt="ใส่หมายเลขงานเลี้ยงในคอลัมน์นี้ภายใต้ส่วนหัวนี้" sqref="G3" xr:uid="{00000000-0002-0000-0000-00000D000000}"/>
    <dataValidation allowBlank="1" showInputMessage="1" showErrorMessage="1" prompt="ใส่ความสัมพันธ์ในคอลัมน์นี้ภายใต้ส่วนหัวนี้" sqref="I3" xr:uid="{00000000-0002-0000-0000-00000E000000}"/>
    <dataValidation allowBlank="1" showInputMessage="1" showErrorMessage="1" prompt="ใส่ที่อยู่ในคอลัมน์นี้ภายใต้ส่วนหัวนี้" sqref="J3" xr:uid="{00000000-0002-0000-0000-00000F000000}"/>
    <dataValidation allowBlank="1" showInputMessage="1" showErrorMessage="1" prompt="ใส่จังหวัดในคอลัมน์นี้ภายใต้ส่วนหัวนี้" sqref="K3:L3" xr:uid="{00000000-0002-0000-0000-000010000000}"/>
    <dataValidation allowBlank="1" showInputMessage="1" showErrorMessage="1" prompt="ใส่รหัสไปรษณีย์ในคอลัมน์นี้ภายใต้ส่วนหัวนี้" sqref="M3" xr:uid="{00000000-0002-0000-0000-000012000000}"/>
    <dataValidation allowBlank="1" showInputMessage="1" showErrorMessage="1" prompt="ใส่หมายเลขโทรศัพท์ในคอลัมน์นี้ภายใต้ส่วนหัวนี้" sqref="N3" xr:uid="{00000000-0002-0000-0000-000013000000}"/>
    <dataValidation allowBlank="1" showInputMessage="1" showErrorMessage="1" prompt="ใส่ที่อยู่อีเมลที่ติดต่อในคอลัมน์นี้ภายใต้ส่วนหัวนี้" sqref="O3" xr:uid="{00000000-0002-0000-0000-000014000000}"/>
    <dataValidation allowBlank="1" showInputMessage="1" showErrorMessage="1" prompt="ใส่วันแต่งงานในเซลล์ B3 วันที่เหลือ แขกที่มา ไม่มา และคำเชิญที่ยังไม่ตอบรับจะได้รับการอัปเดตในเซลล์ B4 ถึง B11 โดยอัตโนมัติ" sqref="B1" xr:uid="{00000000-0002-0000-0000-000015000000}"/>
    <dataValidation allowBlank="1" showInputMessage="1" showErrorMessage="1" prompt="วันที่เหลือจะได้รับการอัปเดตในเซลล์ด้านล่างโดยอัตโนมัติ" sqref="B4" xr:uid="{00000000-0002-0000-0000-000016000000}"/>
    <dataValidation allowBlank="1" showInputMessage="1" showErrorMessage="1" prompt="จำนวนผู้ที่ไม่มางานแต่งงานจะได้รับการอัปเดตในเซลล์ด้านล่างโดยอัตโนมัติ" sqref="B8" xr:uid="{00000000-0002-0000-0000-000017000000}"/>
    <dataValidation allowBlank="1" showInputMessage="1" showErrorMessage="1" prompt="คำเชิญที่ยังไม่ตอบรับจะได้รับการอัปเดตในเซลล์ด้านล่างโดยอัตโนมัติ" sqref="B10" xr:uid="{00000000-0002-0000-0000-000018000000}"/>
    <dataValidation allowBlank="1" showInputMessage="1" showErrorMessage="1" prompt="จำนวนผู้ที่มางานแต่งงานจะได้รับการอัปเดตในเซลล์ด้านล่างโดยอัตโนมัติ" sqref="B6" xr:uid="{00000000-0002-0000-0000-000019000000}"/>
    <dataValidation type="list" errorStyle="warning" allowBlank="1" showInputMessage="1" showErrorMessage="1" error="เลือก ใช่ หรือ ไม่ จากรายการ เลือก ยกเลิก กด ALT+ลูกศรลงเพื่อดูตัวเลือก จากนั้นกดปุ่มลูกศรลง และ ENTER เพื่อทำการเลือก" sqref="E4:E14" xr:uid="{00000000-0002-0000-0000-00001A000000}">
      <formula1>"ใช่, ไม่ใช่"</formula1>
    </dataValidation>
    <dataValidation type="list" errorStyle="warning" allowBlank="1" showInputMessage="1" showErrorMessage="1" error="เลือกตัวเลือกจากรายการ เลือก ยกเลิก กด ALT+ลูกศรลงเพื่อดูตัวเลือก จากนั้นกดปุ่มลูกศรลง และ ENTER เพื่อทำการเลือก" sqref="F4:F14" xr:uid="{00000000-0002-0000-0000-00001B000000}">
      <formula1>"ใช่, ไม่ใช่, ไม่แน่นอน"</formula1>
    </dataValidation>
    <dataValidation type="list" errorStyle="warning" allowBlank="1" showInputMessage="1" showErrorMessage="1" error="เลือกแขกจากรายการ เลือก ยกเลิก กด ALT+ลูกศรลงเพื่อดูตัวเลือก จากนั้นกดปุ่มลูกศรลง และ ENTER เพื่อทำการเลือก" sqref="H4:H14" xr:uid="{00000000-0002-0000-0000-00001C000000}">
      <formula1>"ว่าที่คู่สมรส 1, ว่าที่คู่สมรส 2, อื่นๆ"</formula1>
    </dataValidation>
  </dataValidations>
  <hyperlinks>
    <hyperlink ref="F1:H1" location="'สรุปการตอบรับคำเชิญ'!A1" tooltip="Select to navigate to RSVP Summary worksheet" display="RSVP SUMMARY" xr:uid="{00000000-0004-0000-0000-000000000000}"/>
  </hyperlinks>
  <printOptions horizontalCentered="1"/>
  <pageMargins left="0.25" right="0.25" top="1" bottom="0.75" header="0.3" footer="0.3"/>
  <pageSetup paperSize="9" fitToHeight="0" orientation="landscape" r:id="rId1"/>
  <headerFooter differentFirst="1">
    <oddFooter>Page &amp;P of &amp;N</oddFooter>
  </headerFooter>
  <ignoredErrors>
    <ignoredError sqref="B7 B9" emptyCellReference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 tint="0.79998168889431442"/>
    <pageSetUpPr autoPageBreaks="0" fitToPage="1"/>
  </sheetPr>
  <dimension ref="A1:P15"/>
  <sheetViews>
    <sheetView showGridLines="0" zoomScaleNormal="100" workbookViewId="0"/>
  </sheetViews>
  <sheetFormatPr defaultColWidth="9.25" defaultRowHeight="30.75" customHeight="1" x14ac:dyDescent="0.3"/>
  <cols>
    <col min="1" max="1" width="1.625" style="7" customWidth="1"/>
    <col min="2" max="2" width="23.5" style="22" customWidth="1"/>
    <col min="3" max="3" width="1.625" style="8" customWidth="1"/>
    <col min="4" max="4" width="15.75" style="23" customWidth="1"/>
    <col min="5" max="5" width="11.75" style="23" customWidth="1"/>
    <col min="6" max="12" width="7.25" style="23" customWidth="1"/>
    <col min="13" max="14" width="2.625" style="23" customWidth="1"/>
    <col min="15" max="15" width="40.75" style="23" customWidth="1"/>
    <col min="16" max="16" width="2.625" style="23" customWidth="1"/>
    <col min="17" max="16384" width="9.25" style="23"/>
  </cols>
  <sheetData>
    <row r="1" spans="2:16" ht="51" customHeight="1" x14ac:dyDescent="0.3">
      <c r="D1" s="33" t="s">
        <v>41</v>
      </c>
      <c r="E1" s="33"/>
      <c r="F1" s="32"/>
      <c r="G1" s="32"/>
      <c r="H1" s="32"/>
      <c r="I1" s="32"/>
    </row>
    <row r="2" spans="2:16" ht="51" customHeight="1" thickBot="1" x14ac:dyDescent="0.35">
      <c r="B2" s="15" t="s">
        <v>0</v>
      </c>
      <c r="D2" s="35" t="s">
        <v>21</v>
      </c>
      <c r="E2" s="35"/>
      <c r="F2" s="35"/>
      <c r="G2" s="35"/>
      <c r="H2" s="35"/>
      <c r="I2" s="35"/>
      <c r="J2" s="35"/>
      <c r="K2" s="35"/>
      <c r="L2" s="35"/>
      <c r="N2" s="24"/>
      <c r="O2" s="25" t="s">
        <v>46</v>
      </c>
      <c r="P2" s="24"/>
    </row>
    <row r="3" spans="2:16" ht="30.75" customHeight="1" thickTop="1" x14ac:dyDescent="0.45">
      <c r="B3" s="16">
        <f ca="1">WeddingDate</f>
        <v>43640</v>
      </c>
      <c r="D3" s="42" t="s">
        <v>42</v>
      </c>
      <c r="E3" s="44" t="s">
        <v>44</v>
      </c>
      <c r="F3" s="9"/>
      <c r="G3" s="9"/>
      <c r="H3" s="9"/>
      <c r="I3" s="9"/>
      <c r="J3" s="9"/>
      <c r="K3" s="9"/>
      <c r="L3" s="9"/>
      <c r="M3" s="9"/>
      <c r="N3" s="24"/>
      <c r="O3" s="26"/>
      <c r="P3" s="24"/>
    </row>
    <row r="4" spans="2:16" ht="30.75" customHeight="1" thickBot="1" x14ac:dyDescent="0.35">
      <c r="B4" s="15" t="s">
        <v>1</v>
      </c>
      <c r="D4" s="40"/>
      <c r="E4" s="37"/>
      <c r="F4" s="23" t="s">
        <v>28</v>
      </c>
      <c r="G4" s="23">
        <f>IFERROR(SUMIFS(tblInvites[ปาร์ตี้],tblInvites[แขก],"=อื่นๆ",tblInvites[การตอบรับคำเชิญ],"ใช่"),0)</f>
        <v>1</v>
      </c>
      <c r="H4" s="23">
        <f>tblInvites[[#Totals],[ส่งแล้วหรือยัง]]</f>
        <v>11</v>
      </c>
      <c r="N4" s="24"/>
      <c r="O4" s="26"/>
      <c r="P4" s="24"/>
    </row>
    <row r="5" spans="2:16" ht="30.75" customHeight="1" thickTop="1" x14ac:dyDescent="0.45">
      <c r="B5" s="21">
        <f ca="1">DaysRemaining</f>
        <v>283</v>
      </c>
      <c r="D5" s="40"/>
      <c r="E5" s="37"/>
      <c r="F5" s="23" t="s">
        <v>29</v>
      </c>
      <c r="G5" s="23">
        <f>IFERROR(SUMIFS(tblInvites[ปาร์ตี้],tblInvites[แขก],"=ว่าที่คู่สมรส 2",tblInvites[การตอบรับคำเชิญ],"ใช่"),0)</f>
        <v>4</v>
      </c>
      <c r="H5" s="23">
        <f>tblInvites[[#Totals],[ส่งแล้วหรือยัง]]</f>
        <v>11</v>
      </c>
      <c r="N5" s="24"/>
      <c r="O5" s="26"/>
      <c r="P5" s="24"/>
    </row>
    <row r="6" spans="2:16" ht="30.75" customHeight="1" thickBot="1" x14ac:dyDescent="0.35">
      <c r="B6" s="15" t="s">
        <v>2</v>
      </c>
      <c r="D6" s="40"/>
      <c r="E6" s="37"/>
      <c r="F6" s="23" t="s">
        <v>27</v>
      </c>
      <c r="G6" s="23">
        <f>IFERROR(SUMIFS(tblInvites[ปาร์ตี้],tblInvites[แขก],"=ว่าที่คู่สมรส 1",tblInvites[การตอบรับคำเชิญ],"ใช่"),0)</f>
        <v>7</v>
      </c>
      <c r="H6" s="23">
        <f>tblInvites[[#Totals],[ส่งแล้วหรือยัง]]</f>
        <v>11</v>
      </c>
      <c r="N6" s="24"/>
      <c r="O6" s="26"/>
      <c r="P6" s="24"/>
    </row>
    <row r="7" spans="2:16" ht="30.75" customHeight="1" thickTop="1" x14ac:dyDescent="0.45">
      <c r="B7" s="21">
        <f>TotalAttending</f>
        <v>12</v>
      </c>
      <c r="D7" s="43"/>
      <c r="E7" s="45"/>
      <c r="F7" s="27"/>
      <c r="G7" s="27"/>
      <c r="H7" s="27"/>
      <c r="I7" s="27"/>
      <c r="J7" s="27"/>
      <c r="K7" s="27"/>
      <c r="L7" s="27"/>
      <c r="N7" s="24"/>
      <c r="O7" s="26"/>
      <c r="P7" s="24"/>
    </row>
    <row r="8" spans="2:16" ht="30.75" customHeight="1" thickBot="1" x14ac:dyDescent="0.35">
      <c r="B8" s="15" t="s">
        <v>3</v>
      </c>
      <c r="D8" s="39" t="s">
        <v>43</v>
      </c>
      <c r="E8" s="36" t="s">
        <v>45</v>
      </c>
      <c r="F8" s="10"/>
      <c r="G8" s="10"/>
      <c r="H8" s="10"/>
      <c r="I8" s="10"/>
      <c r="J8" s="10"/>
      <c r="K8" s="10"/>
      <c r="L8" s="10"/>
      <c r="M8" s="10"/>
      <c r="N8" s="24"/>
      <c r="O8" s="26"/>
      <c r="P8" s="24"/>
    </row>
    <row r="9" spans="2:16" ht="30.75" customHeight="1" thickTop="1" x14ac:dyDescent="0.45">
      <c r="B9" s="21">
        <f>TotalNotAttending</f>
        <v>6</v>
      </c>
      <c r="D9" s="40"/>
      <c r="E9" s="37"/>
      <c r="F9" s="23" t="s">
        <v>28</v>
      </c>
      <c r="G9" s="23">
        <f>IFERROR(SUMIFS(tblInvites[ปาร์ตี้],tblInvites[แขก],"=อื่นๆ",tblInvites[การตอบรับคำเชิญ],"ไม่ใช่"),0)</f>
        <v>1</v>
      </c>
      <c r="H9" s="23">
        <f>tblInvites[[#Totals],[ส่งแล้วหรือยัง]]</f>
        <v>11</v>
      </c>
      <c r="N9" s="24"/>
      <c r="O9" s="26"/>
      <c r="P9" s="24"/>
    </row>
    <row r="10" spans="2:16" ht="30.75" customHeight="1" thickBot="1" x14ac:dyDescent="0.35">
      <c r="B10" s="15" t="s">
        <v>4</v>
      </c>
      <c r="D10" s="40"/>
      <c r="E10" s="37"/>
      <c r="F10" s="23" t="s">
        <v>29</v>
      </c>
      <c r="G10" s="23">
        <f>IFERROR(SUMIFS(tblInvites[ปาร์ตี้],tblInvites[แขก],"=ว่าที่คู่สมรส 2",tblInvites[การตอบรับคำเชิญ],"ไม่ใช่"),0)</f>
        <v>2</v>
      </c>
      <c r="H10" s="23">
        <f>tblInvites[[#Totals],[ส่งแล้วหรือยัง]]</f>
        <v>11</v>
      </c>
      <c r="N10" s="24"/>
      <c r="O10" s="26"/>
      <c r="P10" s="24"/>
    </row>
    <row r="11" spans="2:16" ht="30.75" customHeight="1" thickTop="1" x14ac:dyDescent="0.45">
      <c r="B11" s="21">
        <f>OutstandingRSVP</f>
        <v>1</v>
      </c>
      <c r="D11" s="40"/>
      <c r="E11" s="37"/>
      <c r="F11" s="23" t="s">
        <v>27</v>
      </c>
      <c r="G11" s="23">
        <f>IFERROR(SUMIFS(tblInvites[ปาร์ตี้],tblInvites[แขก],"=ว่าที่คู่สมรส 1",tblInvites[การตอบรับคำเชิญ],"ไม่ใช่"),0)</f>
        <v>3</v>
      </c>
      <c r="H11" s="23">
        <f>tblInvites[[#Totals],[ส่งแล้วหรือยัง]]</f>
        <v>11</v>
      </c>
      <c r="N11" s="24"/>
      <c r="O11" s="26"/>
      <c r="P11" s="24"/>
    </row>
    <row r="12" spans="2:16" ht="30.75" customHeight="1" thickBot="1" x14ac:dyDescent="0.35">
      <c r="D12" s="41"/>
      <c r="E12" s="38"/>
      <c r="F12" s="28"/>
      <c r="G12" s="28"/>
      <c r="H12" s="28"/>
      <c r="I12" s="28"/>
      <c r="J12" s="28"/>
      <c r="K12" s="28"/>
      <c r="L12" s="28"/>
      <c r="N12" s="24"/>
      <c r="O12" s="26"/>
      <c r="P12" s="24"/>
    </row>
    <row r="13" spans="2:16" ht="30.75" customHeight="1" thickTop="1" x14ac:dyDescent="0.3">
      <c r="N13" s="24"/>
      <c r="O13" s="26"/>
      <c r="P13" s="24"/>
    </row>
    <row r="14" spans="2:16" ht="30.75" customHeight="1" x14ac:dyDescent="0.3">
      <c r="N14" s="24"/>
      <c r="O14" s="26"/>
      <c r="P14" s="24"/>
    </row>
    <row r="15" spans="2:16" ht="30.75" customHeight="1" x14ac:dyDescent="0.3">
      <c r="N15" s="24"/>
      <c r="O15" s="29"/>
      <c r="P15" s="24"/>
    </row>
  </sheetData>
  <mergeCells count="7">
    <mergeCell ref="D1:E1"/>
    <mergeCell ref="F1:I1"/>
    <mergeCell ref="D2:L2"/>
    <mergeCell ref="E8:E12"/>
    <mergeCell ref="D8:D12"/>
    <mergeCell ref="D3:D7"/>
    <mergeCell ref="E3:E7"/>
  </mergeCells>
  <dataValidations count="17">
    <dataValidation allowBlank="1" showInputMessage="1" showErrorMessage="1" prompt="สรุปการตอบรับคำเชิญจะได้รับการอัปเดตในเวิร์กชีตนี้โดยอัตโนมัติ เลือก D1 เพื่อไปที่เวิร์กชีตตัวติดตามการตอบรับคำเชิญ" sqref="A1" xr:uid="{00000000-0002-0000-0100-000000000000}"/>
    <dataValidation allowBlank="1" showInputMessage="1" showErrorMessage="1" prompt="วันแต่งงานจะได้รับการอัปเดตในเซลล์ด้านล่างโดยอัตโนมัติ" sqref="B2" xr:uid="{00000000-0002-0000-0100-000001000000}"/>
    <dataValidation allowBlank="1" showInputMessage="1" showErrorMessage="1" prompt="ลิงก์นำทางไปยังตัวติดตามการตอบรับคำเชิญอยู่ในเซลล์นี้" sqref="D1" xr:uid="{00000000-0002-0000-0100-000002000000}"/>
    <dataValidation allowBlank="1" showInputMessage="1" showErrorMessage="1" prompt="ใส่หมายเหตุในเซลล์ด้านล่าง" sqref="O2" xr:uid="{00000000-0002-0000-0100-000003000000}"/>
    <dataValidation allowBlank="1" showInputMessage="1" showErrorMessage="1" prompt="วันแต่งงานจะได้รับการอัปเดตในเซลล์นี้โดยอัตโนมัติ และวันที่เหลืออยู่ในเซลล์ B5" sqref="B3" xr:uid="{00000000-0002-0000-0100-000004000000}"/>
    <dataValidation allowBlank="1" showInputMessage="1" showErrorMessage="1" prompt="วันที่เหลือจะได้รับการอัปเดตในเซลล์นี้โดยอัตโนมัติ และจำนวนคนที่จะมางานแต่งงานอยู่ในเซลล์ B7" sqref="B5" xr:uid="{00000000-0002-0000-0100-000005000000}"/>
    <dataValidation allowBlank="1" showInputMessage="1" showErrorMessage="1" prompt="จำนวนผู้ที่มางานแต่งงานจะได้รับการอัปเดตในเซลล์นี้โดยอัตโนมัติและจำนวนผู้ที่ไม่มาจะอยู่ในเซลล์ B9" sqref="B7" xr:uid="{00000000-0002-0000-0100-000006000000}"/>
    <dataValidation allowBlank="1" showInputMessage="1" showErrorMessage="1" prompt="จำนวนผู้ที่ไม่มางานแต่งงานจะได้รับการอัปเดตในเซลล์นี้โดยอัตโนมัติและจำนวนคำเชิญที่ยังไม่ตอบรับจะอยู่ในเซลล์ B11" sqref="B9" xr:uid="{00000000-0002-0000-0100-000007000000}"/>
    <dataValidation allowBlank="1" showInputMessage="1" showErrorMessage="1" prompt="คำเชิญที่ยังไม่ตอบรับจะได้รับการอัปเดตในเซลล์นี้โดยอัตโนมัติ" sqref="B11" xr:uid="{00000000-0002-0000-0100-000008000000}"/>
    <dataValidation allowBlank="1" showInputMessage="1" showErrorMessage="1" prompt="สรุปคำเชิญอยู่ในเซลล์ B3 ถึง B11 แผนภูมิสำหรับการตอบรับคำเชิญ ใช่ และ ไม่ใช่ อยู่ในเซลล์ E3 และ E8 ใส่หมายเหตุในเซลล์ O3 ถึง O15" sqref="B1" xr:uid="{00000000-0002-0000-0100-000009000000}"/>
    <dataValidation allowBlank="1" showInputMessage="1" showErrorMessage="1" prompt="วันที่เหลือจะได้รับการอัปเดตในเซลล์ด้านล่างโดยอัตโนมัติ" sqref="B4" xr:uid="{00000000-0002-0000-0100-00000A000000}"/>
    <dataValidation allowBlank="1" showInputMessage="1" showErrorMessage="1" prompt="จำนวนผู้ที่มางานแต่งงานจะได้รับการอัปเดตในเซลล์ด้านล่างโดยอัตโนมัติ" sqref="B6" xr:uid="{00000000-0002-0000-0100-00000B000000}"/>
    <dataValidation allowBlank="1" showInputMessage="1" showErrorMessage="1" prompt="จำนวนผู้ที่ไม่มางานแต่งงานจะได้รับการอัปเดตในเซลล์ด้านล่างโดยอัตโนมัติ" sqref="B8" xr:uid="{00000000-0002-0000-0100-00000C000000}"/>
    <dataValidation allowBlank="1" showInputMessage="1" showErrorMessage="1" prompt="คำเชิญที่ยังไม่ตอบรับจะได้รับการอัปเดตในเซลล์ด้านล่างโดยอัตโนมัติ" sqref="B10" xr:uid="{00000000-0002-0000-0100-00000D000000}"/>
    <dataValidation allowBlank="1" showInputMessage="1" showErrorMessage="1" prompt="ชื่อเรื่องของเวิร์กชีตนี้อยู่ในเซลล์นี้ แผนภูมิที่แสดงการแบ่งส่วนการตอบรับคำเชิญเป็นประเภท มา และ ไม่มา อยู่ในเซลล์ด้านล่าง" sqref="D2:L2" xr:uid="{00000000-0002-0000-0100-00000E000000}"/>
    <dataValidation allowBlank="1" showInputMessage="1" showErrorMessage="1" prompt="แผนภูมิแท่งแบบกลุ่มที่แสดงประเภทของแขกที่ตอบรับคำเชิญว่า ไม่มา จะอยู่ในเซลล์ด้านขวา" sqref="D8" xr:uid="{00000000-0002-0000-0100-00000F000000}"/>
    <dataValidation allowBlank="1" showInputMessage="1" showErrorMessage="1" prompt="แผนภูมิแท่งแบบกลุ่มที่แสดงประเภทของแขกที่ตอบรับคำเชิญว่า มา จะอยู่ในเซลล์ด้านขวา" sqref="D3" xr:uid="{00000000-0002-0000-0100-000010000000}"/>
  </dataValidations>
  <hyperlinks>
    <hyperlink ref="D1:E1" location="'ตัวติดตามการตอบรับคำเชิญ'!A1" tooltip="Select to navigate to RSVP Tracker worksheet" display="RSVP TRACKER" xr:uid="{00000000-0004-0000-0100-000000000000}"/>
  </hyperlinks>
  <printOptions horizontalCentered="1"/>
  <pageMargins left="0.4" right="0.4" top="0.4" bottom="0.4" header="0.3" footer="0.3"/>
  <pageSetup paperSize="9" fitToHeight="0" orientation="landscape" r:id="rId1"/>
  <headerFooter differentFirst="1"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17</vt:i4>
      </vt:variant>
    </vt:vector>
  </HeadingPairs>
  <TitlesOfParts>
    <vt:vector size="19" baseType="lpstr">
      <vt:lpstr>ตัวติดตามการตอบรับคำเชิญ</vt:lpstr>
      <vt:lpstr>สรุปการตอบรับคำเชิญ</vt:lpstr>
      <vt:lpstr>ColumnTitleRegion1..B3.1</vt:lpstr>
      <vt:lpstr>ColumnTitleRegion1..B3.2</vt:lpstr>
      <vt:lpstr>ColumnTitleRegion2..B5.1</vt:lpstr>
      <vt:lpstr>ColumnTitleRegion2..B5.2</vt:lpstr>
      <vt:lpstr>ColumnTitleRegion3..B7.1</vt:lpstr>
      <vt:lpstr>ColumnTitleRegion3..B7.2</vt:lpstr>
      <vt:lpstr>ColumnTitleRegion4..B9.1</vt:lpstr>
      <vt:lpstr>ColumnTitleRegion4..B9.2</vt:lpstr>
      <vt:lpstr>ColumnTitleRegion5..B11.1</vt:lpstr>
      <vt:lpstr>ColumnTitleRegion5..B11.2</vt:lpstr>
      <vt:lpstr>ColumnTitleRegion6..O15.2</vt:lpstr>
      <vt:lpstr>ตัวติดตามการตอบรับคำเชิญ!Print_Titles</vt:lpstr>
      <vt:lpstr>TotalRSVP</vt:lpstr>
      <vt:lpstr>TotalSent</vt:lpstr>
      <vt:lpstr>WeddingDate</vt:lpstr>
      <vt:lpstr>การตอบรับคำเชิญ</vt:lpstr>
      <vt:lpstr>ชื่อเรื่อง_1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2018-02-18T20:11:38Z</dcterms:created>
  <dcterms:modified xsi:type="dcterms:W3CDTF">2018-09-14T04:12:15Z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