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9029"/>
  <workbookPr codeName="ThisWorkbook"/>
  <mc:AlternateContent>
    <mc:Choice Requires="x15">
      <x15ac:absPath xmlns:x15ac="http://schemas.microsoft.com/office/spreadsheetml/2010/11/ac" url="C:\Users\Anumol\Desktop\Feb 21\"/>
    </mc:Choice>
  </mc:AlternateContent>
  <bookViews>
    <workbookView xWindow="0" yWindow="0" windowWidth="20490" windowHeight="6930" xr2:uid="{00000000-000D-0000-FFFF-FFFF00000000}"/>
  </bookViews>
  <sheets>
    <sheet name="RSVP Tracker" sheetId="1" r:id="rId1"/>
    <sheet name="RSVP Summary" sheetId="2" r:id="rId2"/>
  </sheets>
  <definedNames>
    <definedName name="ColumnTitleRegion1..B3.1">'RSVP Tracker'!$B$2</definedName>
    <definedName name="ColumnTitleRegion1..B3.2">'RSVP Summary'!$B$2</definedName>
    <definedName name="ColumnTitleRegion2..B5.1">'RSVP Tracker'!$B$4</definedName>
    <definedName name="ColumnTitleRegion2..B5.2">'RSVP Summary'!$B$4</definedName>
    <definedName name="ColumnTitleRegion3..B7.1">'RSVP Tracker'!$B$6</definedName>
    <definedName name="ColumnTitleRegion3..B7.2">'RSVP Summary'!$B$6</definedName>
    <definedName name="ColumnTitleRegion4..B9.1">'RSVP Tracker'!$B$8</definedName>
    <definedName name="ColumnTitleRegion4..B9.2">'RSVP Summary'!$B$8</definedName>
    <definedName name="ColumnTitleRegion5..B11.1">'RSVP Tracker'!$B$10</definedName>
    <definedName name="ColumnTitleRegion5..B11.2">'RSVP Summary'!$B$10</definedName>
    <definedName name="ColumnTitleRegion6..O15.2">'RSVP Summary'!$O$2</definedName>
    <definedName name="DaysRemaining">WeddingDate-TODAY()</definedName>
    <definedName name="OutstandingRSVP">tblInvites[[#Totals],[SENT?]]-TotalRSVP</definedName>
    <definedName name="_xlnm.Print_Titles" localSheetId="0">'RSVP Tracker'!$2:$3</definedName>
    <definedName name="RSVP">tblInvites[[#Totals],[RSVP]]</definedName>
    <definedName name="Title1">tblInvites[[#Headers],[GUEST NAME]]</definedName>
    <definedName name="TotalAttending">SUM(IF(tblInvites[RSVP]="Yes",tblInvites[PARTY]))</definedName>
    <definedName name="TotalNotAttending">SUMIFS(tblInvites[PARTY],tblInvites[RSVP],"=No")</definedName>
    <definedName name="TotalOutstanding">tblInvites[[#Totals],[SENT?]]-tblInvites[[#Totals],[RSVP]]</definedName>
    <definedName name="TotalRSVP">tblInvites[[#Totals],[RSVP]]</definedName>
    <definedName name="TotalSent">tblInvites[[#Totals],[SENT?]]</definedName>
    <definedName name="WeddingDate">'RSVP Tracker'!$B$3</definedName>
  </definedNames>
  <calcPr calcId="171027" fullCalcOnLoad="1"/>
</workbook>
</file>

<file path=xl/calcChain.xml><?xml version="1.0" encoding="utf-8"?>
<calcChain xmlns="http://schemas.openxmlformats.org/spreadsheetml/2006/main">
  <c r="G9" i="2" l="1"/>
  <c r="G10" i="2"/>
  <c r="G11" i="2"/>
  <c r="E15" i="1" l="1"/>
  <c r="F15" i="1"/>
  <c r="H9" i="2" l="1"/>
  <c r="H11" i="2"/>
  <c r="H10" i="2"/>
  <c r="B9" i="1"/>
  <c r="B7" i="1"/>
  <c r="B11" i="1" l="1"/>
  <c r="G15" i="1"/>
  <c r="B9" i="2" l="1"/>
  <c r="G5" i="2" l="1"/>
  <c r="G6" i="2"/>
  <c r="G4" i="2"/>
  <c r="B7" i="2" l="1"/>
  <c r="H6" i="2" l="1"/>
  <c r="H4" i="2"/>
  <c r="H5" i="2"/>
  <c r="B3" i="1"/>
  <c r="B5" i="1" s="1"/>
  <c r="B11" i="2" l="1"/>
  <c r="B3" i="2" l="1"/>
  <c r="B5" i="2" l="1"/>
</calcChain>
</file>

<file path=xl/sharedStrings.xml><?xml version="1.0" encoding="utf-8"?>
<sst xmlns="http://schemas.openxmlformats.org/spreadsheetml/2006/main">
  <si>
    <r>
      <t xml:space="preserve">ДАТА НА СВАТБАТА</t>
    </r>
  </si>
  <si>
    <r>
      <t xml:space="preserve">ОСТАВАЩИ ДНИ</t>
    </r>
  </si>
  <si>
    <r>
      <t xml:space="preserve">ЩЕ ДОЙДАТ</t>
    </r>
  </si>
  <si>
    <r>
      <t xml:space="preserve">НЯМА ДА ДОЙДАТ</t>
    </r>
  </si>
  <si>
    <r>
      <t>НЕОТГОВОРИЛИ</t>
    </r>
  </si>
  <si>
    <r>
      <t xml:space="preserve">проследяване на покани за сватба</t>
    </r>
  </si>
  <si>
    <r>
      <t xml:space="preserve">Име на госта</t>
    </r>
  </si>
  <si>
    <r>
      <t xml:space="preserve">Име 1</t>
    </r>
  </si>
  <si>
    <r>
      <t xml:space="preserve">Име 2</t>
    </r>
  </si>
  <si>
    <r>
      <t xml:space="preserve">Име 3</t>
    </r>
  </si>
  <si>
    <r>
      <t xml:space="preserve">Име 4</t>
    </r>
  </si>
  <si>
    <r>
      <t xml:space="preserve">Име 5</t>
    </r>
  </si>
  <si>
    <r>
      <t xml:space="preserve">Име 6</t>
    </r>
  </si>
  <si>
    <r>
      <t xml:space="preserve">Име 7</t>
    </r>
  </si>
  <si>
    <r>
      <t xml:space="preserve">Име 8</t>
    </r>
  </si>
  <si>
    <r>
      <t xml:space="preserve">Име 9</t>
    </r>
  </si>
  <si>
    <r>
      <t xml:space="preserve">Име 10</t>
    </r>
  </si>
  <si>
    <r>
      <t xml:space="preserve">Име 11</t>
    </r>
  </si>
  <si>
    <r>
      <t>ОБЩО:</t>
    </r>
  </si>
  <si>
    <r>
      <t>ИЗПРАТЕНА?</t>
    </r>
  </si>
  <si>
    <r>
      <t>Да</t>
    </r>
  </si>
  <si>
    <r>
      <t xml:space="preserve">РЕЗЮМЕ ЗА "МОЛЯ, ОТОГОВОРЕТЕ"</t>
    </r>
  </si>
  <si>
    <r>
      <t xml:space="preserve">Моля, отговорете</t>
    </r>
  </si>
  <si>
    <r>
      <t>Не</t>
    </r>
  </si>
  <si>
    <r>
      <t xml:space="preserve">Под въпрос</t>
    </r>
  </si>
  <si>
    <r>
      <t>КОМПАНИЯ</t>
    </r>
  </si>
  <si>
    <r>
      <t>ГОСТ</t>
    </r>
  </si>
  <si>
    <r>
      <t>Булка</t>
    </r>
  </si>
  <si>
    <r>
      <t>Друг</t>
    </r>
  </si>
  <si>
    <r>
      <t>Младоженец</t>
    </r>
  </si>
  <si>
    <r>
      <t>ВРЪЗКА</t>
    </r>
  </si>
  <si>
    <r>
      <t>Брат</t>
    </r>
  </si>
  <si>
    <r>
      <t>Приятел</t>
    </r>
  </si>
  <si>
    <r>
      <t>АДРЕС</t>
    </r>
  </si>
  <si>
    <r>
      <t>Адрес</t>
    </r>
  </si>
  <si>
    <r>
      <t>ГРАД</t>
    </r>
  </si>
  <si>
    <r>
      <t>Град</t>
    </r>
  </si>
  <si>
    <r>
      <t>ОБЛАСТ</t>
    </r>
  </si>
  <si>
    <r>
      <t>Област</t>
    </r>
  </si>
  <si>
    <r>
      <t xml:space="preserve">Пощенски код</t>
    </r>
  </si>
  <si>
    <r>
      <t>ТЕЛЕФОН</t>
    </r>
  </si>
  <si>
    <r>
      <t>Телефон</t>
    </r>
  </si>
  <si>
    <r>
      <t xml:space="preserve">ИМЕЙЛ ЗА ВРЪЗКА</t>
    </r>
  </si>
  <si>
    <r>
      <t>ime@example.com</t>
    </r>
  </si>
  <si>
    <r>
      <t xml:space="preserve">ПРОСЛЕДЯВАНЕ НА "МОЛЯ, ОТГОВОРЕТЕ"</t>
    </r>
  </si>
  <si>
    <r>
      <t xml:space="preserve">резюме за "моля, отговорете"</t>
    </r>
  </si>
  <si>
    <r>
      <t>ДА</t>
    </r>
  </si>
  <si>
    <r>
      <t>НЕ</t>
    </r>
  </si>
  <si>
    <r>
      <t xml:space="preserve">В тази клетка се намира стълбовидна диаграма с клъстери, показваща типовете гости с положителен отговор на "моля, отговорете".</t>
    </r>
  </si>
  <si>
    <r>
      <t xml:space="preserve">В тази клетка се намира стълбовидна диаграма с клъстери, показваща типовете гости с отрицателен отговор на "моля, отговорете".</t>
    </r>
  </si>
  <si>
    <r>
      <t>ДРУГ</t>
    </r>
  </si>
  <si>
    <r>
      <t>МЛАДОЖЕНЕЦ</t>
    </r>
  </si>
  <si>
    <r>
      <t>БУЛКА</t>
    </r>
  </si>
  <si>
    <r>
      <t>бележки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</si>
</sst>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m/d/yy;@"/>
  </numFmts>
  <fonts count="19" x14ac:knownFonts="1">
    <font>
      <sz val="11"/>
      <color theme="1"/>
      <name val="Century"/>
      <family val="1"/>
      <scheme val="minor"/>
    </font>
    <font>
      <sz val="24"/>
      <color theme="0"/>
      <name val="Arial"/>
      <family val="1"/>
      <scheme val="major"/>
    </font>
    <font>
      <sz val="9"/>
      <color theme="2" tint="-0.249977111117893"/>
      <name val="Arial"/>
      <family val="1"/>
      <scheme val="major"/>
    </font>
    <font>
      <sz val="16"/>
      <color theme="9"/>
      <name val="Arial"/>
      <family val="1"/>
      <scheme val="major"/>
    </font>
    <font>
      <sz val="9"/>
      <name val="Arial"/>
      <family val="1"/>
      <scheme val="major"/>
    </font>
    <font>
      <sz val="36"/>
      <color theme="2" tint="-0.499984740745262"/>
      <name val="Arial"/>
      <family val="1"/>
      <scheme val="major"/>
    </font>
    <font>
      <sz val="36"/>
      <color theme="1"/>
      <name val="Century"/>
      <family val="2"/>
      <scheme val="minor"/>
    </font>
    <font>
      <sz val="24"/>
      <color theme="0"/>
      <name val="Century"/>
      <family val="1"/>
      <scheme val="minor"/>
    </font>
    <font>
      <b/>
      <sz val="24"/>
      <color theme="2" tint="-0.499984740745262"/>
      <name val="Arial"/>
      <family val="2"/>
      <scheme val="major"/>
    </font>
    <font>
      <sz val="11"/>
      <color theme="1"/>
      <name val="Century"/>
      <family val="1"/>
      <scheme val="minor"/>
    </font>
    <font>
      <sz val="11"/>
      <color theme="3"/>
      <name val="Arial"/>
      <family val="1"/>
      <scheme val="major"/>
    </font>
    <font>
      <b/>
      <sz val="14"/>
      <color theme="0"/>
      <name val="Arial"/>
      <family val="1"/>
      <scheme val="major"/>
    </font>
    <font>
      <sz val="11"/>
      <color theme="1"/>
      <name val="Arial"/>
      <family val="1"/>
      <scheme val="major"/>
    </font>
    <font>
      <i/>
      <sz val="11"/>
      <color rgb="FF7F7F7F"/>
      <name val="Century"/>
      <family val="2"/>
      <scheme val="minor"/>
    </font>
    <font>
      <sz val="11"/>
      <color theme="0" tint="-4.9989318521683403E-2"/>
      <name val="Century"/>
      <family val="1"/>
      <scheme val="minor"/>
    </font>
    <font>
      <sz val="11"/>
      <color theme="2" tint="0.39994506668294322"/>
      <name val="Arial"/>
      <family val="1"/>
      <scheme val="major"/>
    </font>
    <font>
      <sz val="11"/>
      <color theme="3"/>
      <name val="Century"/>
      <family val="1"/>
      <scheme val="minor"/>
    </font>
    <font>
      <sz val="11"/>
      <color theme="2" tint="0.79998168889431442"/>
      <name val="Arial"/>
      <family val="1"/>
      <scheme val="major"/>
    </font>
    <font>
      <sz val="36"/>
      <color theme="0" tint="-4.9989318521683403E-2"/>
      <name val="Arial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19">
    <xf numFmtId="0" fontId="0" fillId="2" borderId="0">
      <alignment vertical="center"/>
    </xf>
    <xf numFmtId="0" fontId="10" fillId="0" borderId="0" applyNumberFormat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11" fillId="7" borderId="1" applyProtection="0">
      <alignment horizontal="center"/>
    </xf>
    <xf numFmtId="0" fontId="5" fillId="2" borderId="0" applyBorder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horizontal="left" vertical="center" indent="1"/>
    </xf>
    <xf numFmtId="0" fontId="6" fillId="0" borderId="1" applyNumberFormat="0" applyFill="0" applyProtection="0">
      <alignment vertical="top"/>
    </xf>
    <xf numFmtId="0" fontId="3" fillId="6" borderId="0" applyNumberFormat="0" applyAlignment="0" applyProtection="0"/>
    <xf numFmtId="164" fontId="12" fillId="0" borderId="0" applyFill="0">
      <alignment horizontal="left" vertical="center" indent="1"/>
    </xf>
    <xf numFmtId="0" fontId="8" fillId="0" borderId="0" applyNumberFormat="0" applyFill="0" applyBorder="0" applyProtection="0">
      <alignment vertical="center"/>
    </xf>
    <xf numFmtId="0" fontId="9" fillId="6" borderId="0">
      <alignment horizontal="left" vertical="center"/>
    </xf>
    <xf numFmtId="0" fontId="9" fillId="0" borderId="2">
      <alignment vertical="center" wrapText="1"/>
    </xf>
    <xf numFmtId="0" fontId="9" fillId="0" borderId="1" applyNumberFormat="0" applyFont="0" applyFill="0" applyAlignment="0">
      <alignment vertical="center"/>
    </xf>
    <xf numFmtId="0" fontId="15" fillId="5" borderId="0" applyNumberFormat="0" applyBorder="0" applyAlignment="0">
      <alignment vertical="center"/>
    </xf>
    <xf numFmtId="165" fontId="7" fillId="4" borderId="0">
      <alignment horizontal="center"/>
    </xf>
    <xf numFmtId="1" fontId="7" fillId="4" borderId="0">
      <alignment horizontal="center"/>
    </xf>
    <xf numFmtId="0" fontId="11" fillId="7" borderId="0" applyProtection="0">
      <alignment horizontal="center"/>
    </xf>
    <xf numFmtId="0" fontId="13" fillId="0" borderId="0" applyNumberFormat="0" applyFill="0" applyBorder="0" applyAlignment="0" applyProtection="0"/>
  </cellStyleXfs>
  <cellXfs count="48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ont="1">
      <alignment vertical="center"/>
    </xf>
    <xf numFmtId="0" fontId="0" fillId="2" borderId="0" xfId="0" applyFont="1" applyAlignment="1">
      <alignment horizontal="center" vertical="center"/>
    </xf>
    <xf numFmtId="164" fontId="0" fillId="2" borderId="0" xfId="0" applyNumberFormat="1" applyAlignment="1">
      <alignment horizontal="left" vertical="center" indent="1"/>
    </xf>
    <xf numFmtId="0" fontId="0" fillId="0" borderId="0" xfId="0" applyFill="1" applyAlignment="1">
      <alignment vertical="center" wrapText="1"/>
    </xf>
    <xf numFmtId="164" fontId="12" fillId="0" borderId="0" xfId="9">
      <alignment horizontal="left" vertical="center" indent="1"/>
    </xf>
    <xf numFmtId="0" fontId="9" fillId="0" borderId="2" xfId="12">
      <alignment vertical="center" wrapText="1"/>
    </xf>
    <xf numFmtId="0" fontId="6" fillId="0" borderId="1" xfId="7">
      <alignment vertical="top"/>
    </xf>
    <xf numFmtId="0" fontId="11" fillId="7" borderId="1" xfId="3">
      <alignment horizontal="center"/>
    </xf>
    <xf numFmtId="14" fontId="1" fillId="5" borderId="0" xfId="14" applyNumberFormat="1" applyFont="1" applyAlignment="1">
      <alignment horizontal="center" vertical="top"/>
    </xf>
    <xf numFmtId="0" fontId="2" fillId="5" borderId="0" xfId="14" applyFont="1">
      <alignment vertical="center"/>
    </xf>
    <xf numFmtId="165" fontId="7" fillId="4" borderId="0" xfId="15">
      <alignment horizontal="center"/>
    </xf>
    <xf numFmtId="1" fontId="7" fillId="4" borderId="0" xfId="16">
      <alignment horizontal="center"/>
    </xf>
    <xf numFmtId="0" fontId="0" fillId="5" borderId="0" xfId="14" applyFont="1">
      <alignment vertical="center"/>
    </xf>
    <xf numFmtId="0" fontId="4" fillId="5" borderId="0" xfId="14" applyFont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10" fillId="2" borderId="0" xfId="1" applyFill="1" applyBorder="1">
      <alignment vertical="center"/>
    </xf>
    <xf numFmtId="0" fontId="10" fillId="2" borderId="0" xfId="1" applyNumberFormat="1" applyFill="1" applyBorder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indent="1"/>
    </xf>
    <xf numFmtId="0" fontId="3" fillId="6" borderId="0" xfId="0" applyFont="1" applyFill="1" applyBorder="1" applyAlignment="1">
      <alignment horizontal="left" indent="1"/>
    </xf>
    <xf numFmtId="0" fontId="11" fillId="7" borderId="0" xfId="17">
      <alignment horizontal="center"/>
    </xf>
    <xf numFmtId="0" fontId="16" fillId="7" borderId="0" xfId="17" applyFont="1" applyAlignment="1">
      <alignment horizontal="center" wrapText="1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>
      <alignment vertical="center"/>
    </xf>
    <xf numFmtId="0" fontId="0" fillId="6" borderId="0" xfId="11" applyFont="1">
      <alignment horizontal="left" vertical="center"/>
    </xf>
    <xf numFmtId="0" fontId="0" fillId="2" borderId="0" xfId="0">
      <alignment vertical="center"/>
    </xf>
    <xf numFmtId="0" fontId="17" fillId="2" borderId="0" xfId="2" applyFont="1" applyFill="1" applyAlignment="1">
      <alignment horizontal="center" vertical="center"/>
    </xf>
    <xf numFmtId="0" fontId="6" fillId="3" borderId="1" xfId="7" applyFill="1" applyAlignment="1">
      <alignment vertical="top"/>
    </xf>
    <xf numFmtId="0" fontId="12" fillId="2" borderId="0" xfId="2" applyFill="1" applyAlignment="1">
      <alignment horizontal="center" vertical="center"/>
    </xf>
    <xf numFmtId="0" fontId="6" fillId="2" borderId="1" xfId="7" applyFill="1">
      <alignment vertical="top"/>
    </xf>
    <xf numFmtId="0" fontId="18" fillId="2" borderId="5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" xfId="0" applyFont="1" applyFill="1" applyBorder="1" applyAlignment="1">
      <alignment vertical="center"/>
    </xf>
    <xf numFmtId="0" fontId="5" fillId="2" borderId="5" xfId="4" applyBorder="1">
      <alignment vertical="center"/>
    </xf>
    <xf numFmtId="0" fontId="5" fillId="2" borderId="0" xfId="4">
      <alignment vertical="center"/>
    </xf>
    <xf numFmtId="0" fontId="5" fillId="2" borderId="1" xfId="4" applyBorder="1">
      <alignment vertical="center"/>
    </xf>
    <xf numFmtId="0" fontId="5" fillId="2" borderId="4" xfId="4" applyBorder="1">
      <alignment vertical="center"/>
    </xf>
    <xf numFmtId="0" fontId="5" fillId="2" borderId="3" xfId="4" applyBorder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</cellXfs>
  <cellStyles count="19">
    <cellStyle name="Date" xfId="15" xr:uid="{00000000-0005-0000-0000-000000000000}"/>
    <cellStyle name="double divider" xfId="13" xr:uid="{00000000-0005-0000-0000-000001000000}"/>
    <cellStyle name="email" xfId="6" xr:uid="{00000000-0005-0000-0000-000002000000}"/>
    <cellStyle name="Explanatory Text" xfId="18" builtinId="53" customBuiltin="1"/>
    <cellStyle name="Followed Hyperlink" xfId="5" builtinId="9" customBuiltin="1"/>
    <cellStyle name="Heading 1" xfId="1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Hyperlink" xfId="2" builtinId="8" customBuiltin="1"/>
    <cellStyle name="Normal" xfId="0" builtinId="0" customBuiltin="1"/>
    <cellStyle name="notes details" xfId="12" xr:uid="{00000000-0005-0000-0000-00000B000000}"/>
    <cellStyle name="Phone" xfId="9" xr:uid="{00000000-0005-0000-0000-00000C000000}"/>
    <cellStyle name="Sidebar border" xfId="14" xr:uid="{00000000-0005-0000-0000-00000D000000}"/>
    <cellStyle name="Sidebar Fill" xfId="17" xr:uid="{00000000-0005-0000-0000-00000E000000}"/>
    <cellStyle name="Sidebar values" xfId="16" xr:uid="{00000000-0005-0000-0000-00000F000000}"/>
    <cellStyle name="Title" xfId="7" builtinId="15" customBuiltin="1"/>
    <cellStyle name="Total" xfId="8" builtinId="25" customBuiltin="1"/>
    <cellStyle name="Zip" xfId="11" xr:uid="{00000000-0005-0000-0000-000012000000}"/>
  </cellStyles>
  <dxfs count="18"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4" tint="0.79998168889431442"/>
        </patternFill>
      </fill>
    </dxf>
    <dxf>
      <font>
        <color theme="1" tint="0.34998626667073579"/>
      </font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3"/>
      <tableStyleElement type="headerRow" dxfId="2"/>
      <tableStyleElement type="totalRow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A-43A9-9045-8A3325ED3EC8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A-43A9-9045-8A3325ED3EC8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A-43A9-9045-8A3325ED3EC8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9A-43A9-9045-8A3325ED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41632"/>
        <c:axId val="466439672"/>
      </c:barChart>
      <c:catAx>
        <c:axId val="466441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9672"/>
        <c:crosses val="autoZero"/>
        <c:auto val="1"/>
        <c:lblAlgn val="ctr"/>
        <c:lblOffset val="100"/>
        <c:noMultiLvlLbl val="0"/>
      </c:catAx>
      <c:valAx>
        <c:axId val="46643967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гости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41632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3-455A-8F4E-58B87DCF050A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3-455A-8F4E-58B87DCF050A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3-455A-8F4E-58B87DCF050A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E3-455A-8F4E-58B87DCF0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38496"/>
        <c:axId val="466434968"/>
      </c:barChart>
      <c:catAx>
        <c:axId val="4664384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4968"/>
        <c:crosses val="autoZero"/>
        <c:auto val="1"/>
        <c:lblAlgn val="ctr"/>
        <c:lblOffset val="100"/>
        <c:noMultiLvlLbl val="0"/>
      </c:catAx>
      <c:valAx>
        <c:axId val="466434968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гости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849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RSVP Tracker'!A1"/><Relationship Id="rId1" Type="http://schemas.openxmlformats.org/officeDocument/2006/relationships/hyperlink" Target="#'RSVP Summary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RSVP Summary'!A1"/><Relationship Id="rId1" Type="http://schemas.openxmlformats.org/officeDocument/2006/relationships/hyperlink" Target="#'RSVP Tracker'!A7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268059</xdr:colOff>
      <xdr:row>0</xdr:row>
      <xdr:rowOff>9525</xdr:rowOff>
    </xdr:from>
    <xdr:to>
      <xdr:col>7</xdr:col>
      <xdr:colOff>288633</xdr:colOff>
      <xdr:row>0</xdr:row>
      <xdr:rowOff>430149</xdr:rowOff>
    </xdr:to>
    <xdr:sp macro="" textlink="">
      <xdr:nvSpPr>
        <xdr:cNvPr id="17" name="RSVP Summary" descr="Select to view RSVP Summary worksheet">
          <a:hlinkClick xmlns:r="http://schemas.openxmlformats.org/officeDocument/2006/relationships" r:id="rId1" tooltip="Select to navigate to RSVP Summary worksheet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192359" y="9525"/>
          <a:ext cx="1563624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1">
            <a:lumMod val="20000"/>
            <a:lumOff val="80000"/>
          </a:schemeClr>
        </a:solidFill>
        <a:ln w="6350">
          <a:solidFill>
            <a:schemeClr val="accent1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false" anchor="ctr"/>
        <a:lstStyle/>
        <a:p>
          <a:pPr algn="ctr" rtl="false"/>
          <a:r>
            <a:rPr lang="bg" sz="1100" spc="100" baseline="0">
              <a:solidFill>
                <a:schemeClr val="tx1"/>
              </a:solidFill>
              <a:latin typeface="+mn-lt"/>
            </a:rPr>
            <a:t>РЕЗЮМЕ ЗА</a:t>
          </a:r>
          <a:r>
            <a:rPr lang="bg" sz="1000" spc="100" baseline="0">
              <a:solidFill>
                <a:schemeClr val="tx1"/>
              </a:solidFill>
              <a:latin typeface="+mn-lt"/>
            </a:rPr>
            <a:t> </a:t>
          </a:r>
          <a:r>
            <a:rPr lang="bg" sz="1100" spc="100" baseline="0">
              <a:solidFill>
                <a:schemeClr val="tx1"/>
              </a:solidFill>
              <a:latin typeface="+mn-lt"/>
            </a:rPr>
            <a:t> "МОЛЯ, ОТОГОВОРЕТЕ"</a:t>
          </a:r>
          <a:endParaRPr lang="en-US" sz="1000" spc="100" baseline="0">
            <a:solidFill>
              <a:schemeClr val="tx1"/>
            </a:solidFill>
            <a:latin typeface="+mn-lt"/>
          </a:endParaRPr>
        </a:p>
      </xdr:txBody>
    </xdr:sp>
    <xdr:clientData fPrintsWithSheet="0"/>
  </xdr:twoCellAnchor>
  <xdr:twoCellAnchor editAs="oneCell">
    <xdr:from>
      <xdr:col>3</xdr:col>
      <xdr:colOff>193674</xdr:colOff>
      <xdr:row>0</xdr:row>
      <xdr:rowOff>9525</xdr:rowOff>
    </xdr:from>
    <xdr:to>
      <xdr:col>4</xdr:col>
      <xdr:colOff>672591</xdr:colOff>
      <xdr:row>0</xdr:row>
      <xdr:rowOff>581024</xdr:rowOff>
    </xdr:to>
    <xdr:grpSp>
      <xdr:nvGrpSpPr>
        <xdr:cNvPr id="3" name="Group 2" descr="RSVP Tracker">
          <a:hlinkClick xmlns:r="http://schemas.openxmlformats.org/officeDocument/2006/relationships" r:id="rId2" tooltip="Select to navigate to RSVP Tracker worksheet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232024" y="9525"/>
          <a:ext cx="1679067" cy="571499"/>
          <a:chOff x="2031999" y="9525"/>
          <a:chExt cx="1536192" cy="514349"/>
        </a:xfrm>
      </xdr:grpSpPr>
      <xdr:sp macro="" textlink="">
        <xdr:nvSpPr>
          <xdr:cNvPr id="18" name="Artwork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031999" y="9525"/>
            <a:ext cx="1536192" cy="39848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4">
              <a:lumMod val="20000"/>
              <a:lumOff val="80000"/>
            </a:schemeClr>
          </a:solidFill>
          <a:ln w="6350">
            <a:solidFill>
              <a:schemeClr val="accent3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false" anchor="ctr"/>
          <a:lstStyle/>
          <a:p>
            <a:pPr algn="ctr" rtl="false"/>
            <a:r>
              <a:rPr lang="bg" sz="1100" spc="100" baseline="0">
                <a:solidFill>
                  <a:schemeClr val="tx1"/>
                </a:solidFill>
                <a:latin typeface="+mn-lt"/>
              </a:rPr>
              <a:t>ПРОСЛЕДЯВАНЕ НА "МОЛЯ, ОТГОВОРЕТЕ"</a:t>
            </a:r>
          </a:p>
        </xdr:txBody>
      </xdr:sp>
      <xdr:sp macro="" textlink="">
        <xdr:nvSpPr>
          <xdr:cNvPr id="19" name="Artwork" descr="Arrow head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2562202" y="395673"/>
            <a:ext cx="339788" cy="12820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0">
            <a:solidFill>
              <a:schemeClr val="accent4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0</xdr:col>
      <xdr:colOff>57152</xdr:colOff>
      <xdr:row>0</xdr:row>
      <xdr:rowOff>57150</xdr:rowOff>
    </xdr:from>
    <xdr:to>
      <xdr:col>2</xdr:col>
      <xdr:colOff>0</xdr:colOff>
      <xdr:row>1</xdr:row>
      <xdr:rowOff>247652</xdr:rowOff>
    </xdr:to>
    <xdr:sp macro="" textlink="">
      <xdr:nvSpPr>
        <xdr:cNvPr id="4" name="Tip" descr="Enter your wedding date below to use it throughout this track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152" y="57150"/>
          <a:ext cx="1857373" cy="838202"/>
        </a:xfrm>
        <a:prstGeom prst="wedgeRoundRectCallout">
          <a:avLst>
            <a:gd name="adj1" fmla="val -19830"/>
            <a:gd name="adj2" fmla="val 63123"/>
            <a:gd name="adj3" fmla="val 16667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" tIns="9144" rIns="9144" bIns="9144" rtlCol="false" anchor="ctr"/>
        <a:lstStyle/>
        <a:p>
          <a:pPr algn="ctr" rtl="false"/>
          <a:r>
            <a:rPr lang="bg" sz="1100">
              <a:solidFill>
                <a:schemeClr val="tx2"/>
              </a:solidFill>
            </a:rPr>
            <a:t> Въведете датата на вашата сватба по-долу, за да я използвате през цялото проследяване.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9525</xdr:rowOff>
    </xdr:from>
    <xdr:to>
      <xdr:col>4</xdr:col>
      <xdr:colOff>582549</xdr:colOff>
      <xdr:row>0</xdr:row>
      <xdr:rowOff>430149</xdr:rowOff>
    </xdr:to>
    <xdr:sp macro="" textlink="">
      <xdr:nvSpPr>
        <xdr:cNvPr id="7" name="RSVP Tracker" descr="Select to view the RSVP Tracker worksheet">
          <a:hlinkClick xmlns:r="http://schemas.openxmlformats.org/officeDocument/2006/relationships" r:id="rId1" tooltip="Select to navigate to RSVP Tracker worksheet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57425" y="9525"/>
          <a:ext cx="1563624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accent4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false" anchor="ctr"/>
        <a:lstStyle/>
        <a:p>
          <a:pPr algn="ctr" rtl="false"/>
          <a:r>
            <a:rPr lang="bg" sz="1100" spc="100" baseline="0">
              <a:solidFill>
                <a:schemeClr val="tx1"/>
              </a:solidFill>
              <a:latin typeface="+mn-lt"/>
            </a:rPr>
            <a:t>ПРОСЛЕДЯВАНЕ НА "МОЛЯ, ОТГОВОРЕТЕ"</a:t>
          </a:r>
        </a:p>
      </xdr:txBody>
    </xdr:sp>
    <xdr:clientData fPrintsWithSheet="0"/>
  </xdr:twoCellAnchor>
  <xdr:twoCellAnchor editAs="oneCell">
    <xdr:from>
      <xdr:col>5</xdr:col>
      <xdr:colOff>153759</xdr:colOff>
      <xdr:row>0</xdr:row>
      <xdr:rowOff>0</xdr:rowOff>
    </xdr:from>
    <xdr:to>
      <xdr:col>8</xdr:col>
      <xdr:colOff>178905</xdr:colOff>
      <xdr:row>0</xdr:row>
      <xdr:rowOff>576072</xdr:rowOff>
    </xdr:to>
    <xdr:grpSp>
      <xdr:nvGrpSpPr>
        <xdr:cNvPr id="3" name="Group 2" descr="RSVP Summary">
          <a:hlinkClick xmlns:r="http://schemas.openxmlformats.org/officeDocument/2006/relationships" r:id="rId2" tooltip="Select to navigate to RSVP Summary worksheet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078059" y="0"/>
          <a:ext cx="1682496" cy="576072"/>
          <a:chOff x="3697059" y="0"/>
          <a:chExt cx="1564767" cy="517071"/>
        </a:xfrm>
      </xdr:grpSpPr>
      <xdr:sp macro="" textlink="">
        <xdr:nvSpPr>
          <xdr:cNvPr id="6" name="Round Same Side Corner Rectangle 5" descr="Rectangle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3697059" y="0"/>
            <a:ext cx="1564767" cy="39859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1">
              <a:lumMod val="20000"/>
              <a:lumOff val="80000"/>
            </a:schemeClr>
          </a:solidFill>
          <a:ln w="6350">
            <a:solidFill>
              <a:schemeClr val="accent1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false" anchor="ctr"/>
          <a:lstStyle/>
          <a:p>
            <a:pPr algn="ctr" rtl="false"/>
            <a:r>
              <a:rPr lang="bg" sz="1100" spc="100" baseline="0">
                <a:solidFill>
                  <a:schemeClr val="tx1"/>
                </a:solidFill>
                <a:latin typeface="+mn-lt"/>
              </a:rPr>
              <a:t>РЕЗЮМЕ ЗА "МОЛЯ, ОТОГОВОРЕТЕ"</a:t>
            </a:r>
          </a:p>
        </xdr:txBody>
      </xdr:sp>
      <xdr:sp macro="" textlink="">
        <xdr:nvSpPr>
          <xdr:cNvPr id="8" name="Freeform 14" descr="Arrow head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4225806" y="407560"/>
            <a:ext cx="371442" cy="10951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solidFill>
              <a:schemeClr val="accent1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4</xdr:col>
      <xdr:colOff>123824</xdr:colOff>
      <xdr:row>2</xdr:row>
      <xdr:rowOff>163512</xdr:rowOff>
    </xdr:from>
    <xdr:to>
      <xdr:col>12</xdr:col>
      <xdr:colOff>19049</xdr:colOff>
      <xdr:row>6</xdr:row>
      <xdr:rowOff>206375</xdr:rowOff>
    </xdr:to>
    <xdr:graphicFrame macro="">
      <xdr:nvGraphicFramePr>
        <xdr:cNvPr id="2" name="Yes Attending Chart" descr="Clustered bar chart showing number and classification of guests attending wedd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104774</xdr:colOff>
      <xdr:row>7</xdr:row>
      <xdr:rowOff>161923</xdr:rowOff>
    </xdr:from>
    <xdr:to>
      <xdr:col>12</xdr:col>
      <xdr:colOff>47625</xdr:colOff>
      <xdr:row>11</xdr:row>
      <xdr:rowOff>266700</xdr:rowOff>
    </xdr:to>
    <xdr:graphicFrame macro="">
      <xdr:nvGraphicFramePr>
        <xdr:cNvPr id="38" name="No Attending Chart" descr="Clustered bar chart showing number and classification of guests not attending wedding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Invites" displayName="tblInvites" ref="D3:O15" totalsRowCount="1" headerRowCellStyle="Heading 1" totalsRowCellStyle="Total">
  <autoFilter ref="D3:O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Име на госта" totalsRowLabel="TOTALS:" totalsRowDxfId="15"/>
    <tableColumn id="2" xr3:uid="{00000000-0010-0000-0000-000002000000}" name="ИЗПРАТЕНА?" totalsRowFunction="custom" totalsRowDxfId="14">
      <totalsRowFormula>COUNTIF('RSVP Tracker'!$E$4:$E$14,"Yes")</totalsRowFormula>
    </tableColumn>
    <tableColumn id="3" xr3:uid="{00000000-0010-0000-0000-000003000000}" name="Моля, отговорете" totalsRowFunction="custom" totalsRowDxfId="13">
      <totalsRowFormula>COUNTA('RSVP Tracker'!$F$4:$F$14)</totalsRowFormula>
    </tableColumn>
    <tableColumn id="4" xr3:uid="{00000000-0010-0000-0000-000004000000}" name="КОМПАНИЯ" totalsRowFunction="sum" totalsRowDxfId="12"/>
    <tableColumn id="5" xr3:uid="{00000000-0010-0000-0000-000005000000}" name="ГОСТ" totalsRowDxfId="11"/>
    <tableColumn id="6" xr3:uid="{00000000-0010-0000-0000-000006000000}" name="ВРЪЗКА" totalsRowDxfId="10"/>
    <tableColumn id="7" xr3:uid="{00000000-0010-0000-0000-000007000000}" name="АДРЕС" totalsRowDxfId="9"/>
    <tableColumn id="8" xr3:uid="{00000000-0010-0000-0000-000008000000}" name="ГРАД" totalsRowDxfId="8"/>
    <tableColumn id="9" xr3:uid="{00000000-0010-0000-0000-000009000000}" name="ОБЛАСТ" totalsRowDxfId="7"/>
    <tableColumn id="10" xr3:uid="{00000000-0010-0000-0000-00000A000000}" name="Пощенски код" totalsRowDxfId="6" dataCellStyle="Zip"/>
    <tableColumn id="11" xr3:uid="{00000000-0010-0000-0000-00000B000000}" name="ТЕЛЕФОН" totalsRowDxfId="5" dataCellStyle="Phone"/>
    <tableColumn id="12" xr3:uid="{00000000-0010-0000-0000-00000C000000}" name="ИМЕЙЛ ЗА ВРЪЗКА" totalsRowDxfId="4" dataCellStyle="email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Enter Guest Name, Party number, Relation, and Contact details, then Select Sent, RSVP, and Guest type in this table"/>
    </ext>
  </extLst>
</table>
</file>

<file path=xl/theme/theme1.xml><?xml version="1.0" encoding="utf-8"?>
<a:theme xmlns:a="http://schemas.openxmlformats.org/drawingml/2006/main" name="Office Theme">
  <a:themeElements>
    <a:clrScheme name="Wedding Invite Tracker">
      <a:dk1>
        <a:sysClr val="windowText" lastClr="000000"/>
      </a:dk1>
      <a:lt1>
        <a:sysClr val="window" lastClr="FFFFFF"/>
      </a:lt1>
      <a:dk2>
        <a:srgbClr val="3B3B3B"/>
      </a:dk2>
      <a:lt2>
        <a:srgbClr val="C0C0C0"/>
      </a:lt2>
      <a:accent1>
        <a:srgbClr val="FFCA08"/>
      </a:accent1>
      <a:accent2>
        <a:srgbClr val="E6C0AF"/>
      </a:accent2>
      <a:accent3>
        <a:srgbClr val="E68153"/>
      </a:accent3>
      <a:accent4>
        <a:srgbClr val="FF5130"/>
      </a:accent4>
      <a:accent5>
        <a:srgbClr val="9A5130"/>
      </a:accent5>
      <a:accent6>
        <a:srgbClr val="593436"/>
      </a:accent6>
      <a:hlink>
        <a:srgbClr val="2998E3"/>
      </a:hlink>
      <a:folHlink>
        <a:srgbClr val="C2E6AE"/>
      </a:folHlink>
    </a:clrScheme>
    <a:fontScheme name="Wedding Invitation">
      <a:majorFont>
        <a:latin typeface="Arial"/>
        <a:ea typeface=""/>
        <a:cs typeface=""/>
      </a:majorFont>
      <a:minorFont>
        <a:latin typeface="Centur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5"/>
  <sheetViews>
    <sheetView showGridLines="0" tabSelected="1" zoomScaleNormal="100" workbookViewId="0"/>
  </sheetViews>
  <sheetFormatPr defaultColWidth="9.25" defaultRowHeight="30.75" customHeight="1" x14ac:dyDescent="0.25"/>
  <cols>
    <col min="1" max="1" width="1.625" style="17" customWidth="1"/>
    <col min="2" max="2" width="23.5" style="27" customWidth="1"/>
    <col min="3" max="3" width="1.625" style="18" customWidth="1"/>
    <col min="4" max="4" width="15.75" style="5" customWidth="1"/>
    <col min="5" max="5" width="9" style="6" customWidth="1"/>
    <col min="6" max="6" width="11.625" style="6" customWidth="1"/>
    <col min="7" max="7" width="8.625" style="6" customWidth="1"/>
    <col min="8" max="8" width="14.25" style="6" customWidth="1"/>
    <col min="9" max="9" width="13.875" style="6" customWidth="1"/>
    <col min="10" max="10" width="30.625" style="5" customWidth="1"/>
    <col min="11" max="11" width="13.875" style="5" customWidth="1"/>
    <col min="12" max="12" width="9" style="5" customWidth="1"/>
    <col min="13" max="13" width="7.75" style="5" customWidth="1"/>
    <col min="14" max="14" width="16.25" style="7" customWidth="1"/>
    <col min="15" max="15" width="24.625" style="5" customWidth="1"/>
    <col min="16" max="16384" width="9.25" style="5"/>
  </cols>
  <sheetData>
    <row r="1" spans="2:15" ht="51" customHeight="1" x14ac:dyDescent="0.2">
      <c r="B1" s="28"/>
      <c r="D1" s="33"/>
      <c r="E1" s="33"/>
      <c r="F1" s="34" t="s">
        <v>21</v>
      </c>
      <c r="G1" s="34"/>
      <c r="H1" s="34"/>
    </row>
    <row r="2" spans="2:15" ht="51" customHeight="1" thickBot="1" x14ac:dyDescent="0.3">
      <c r="B2" s="12" t="s">
        <v>0</v>
      </c>
      <c r="D2" s="35" t="s">
        <v>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30.75" customHeight="1" thickTop="1" x14ac:dyDescent="0.4">
      <c r="B3" s="15">
        <f ca="1">TODAY()+283</f>
        <v>43435</v>
      </c>
      <c r="D3" s="21" t="s">
        <v>6</v>
      </c>
      <c r="E3" s="21" t="s">
        <v>19</v>
      </c>
      <c r="F3" s="21" t="s">
        <v>22</v>
      </c>
      <c r="G3" s="21" t="s">
        <v>25</v>
      </c>
      <c r="H3" s="21" t="s">
        <v>26</v>
      </c>
      <c r="I3" s="21" t="s">
        <v>30</v>
      </c>
      <c r="J3" s="21" t="s">
        <v>33</v>
      </c>
      <c r="K3" s="21" t="s">
        <v>35</v>
      </c>
      <c r="L3" s="21" t="s">
        <v>37</v>
      </c>
      <c r="M3" s="21" t="s">
        <v>39</v>
      </c>
      <c r="N3" s="22" t="s">
        <v>40</v>
      </c>
      <c r="O3" s="21" t="s">
        <v>42</v>
      </c>
    </row>
    <row r="4" spans="2:15" ht="30.75" customHeight="1" thickBot="1" x14ac:dyDescent="0.3">
      <c r="B4" s="12" t="s">
        <v>1</v>
      </c>
      <c r="D4" s="19" t="s">
        <v>7</v>
      </c>
      <c r="E4" s="20" t="s">
        <v>20</v>
      </c>
      <c r="F4" s="20" t="s">
        <v>20</v>
      </c>
      <c r="G4" s="20">
        <v>1</v>
      </c>
      <c r="H4" s="20" t="s">
        <v>27</v>
      </c>
      <c r="I4" s="20" t="s">
        <v>31</v>
      </c>
      <c r="J4" s="19" t="s">
        <v>34</v>
      </c>
      <c r="K4" s="19" t="s">
        <v>36</v>
      </c>
      <c r="L4" s="19" t="s">
        <v>38</v>
      </c>
      <c r="M4" s="32" t="s">
        <v>39</v>
      </c>
      <c r="N4" s="9" t="s">
        <v>41</v>
      </c>
      <c r="O4" s="31" t="s">
        <v>43</v>
      </c>
    </row>
    <row r="5" spans="2:15" ht="30.75" customHeight="1" thickTop="1" x14ac:dyDescent="0.4">
      <c r="B5" s="16">
        <f ca="1">DaysRemaining</f>
        <v>283</v>
      </c>
      <c r="D5" s="19" t="s">
        <v>8</v>
      </c>
      <c r="E5" s="20" t="s">
        <v>20</v>
      </c>
      <c r="F5" s="20" t="s">
        <v>23</v>
      </c>
      <c r="G5" s="20">
        <v>3</v>
      </c>
      <c r="H5" s="20" t="s">
        <v>27</v>
      </c>
      <c r="I5" s="20" t="s">
        <v>32</v>
      </c>
      <c r="J5" s="19" t="s">
        <v>34</v>
      </c>
      <c r="K5" s="19" t="s">
        <v>36</v>
      </c>
      <c r="L5" s="19" t="s">
        <v>38</v>
      </c>
      <c r="M5" s="32" t="s">
        <v>39</v>
      </c>
      <c r="N5" s="9" t="s">
        <v>41</v>
      </c>
      <c r="O5" s="31" t="s">
        <v>43</v>
      </c>
    </row>
    <row r="6" spans="2:15" ht="30.75" customHeight="1" thickBot="1" x14ac:dyDescent="0.3">
      <c r="B6" s="12" t="s">
        <v>2</v>
      </c>
      <c r="D6" s="19" t="s">
        <v>9</v>
      </c>
      <c r="E6" s="20" t="s">
        <v>20</v>
      </c>
      <c r="F6" s="20" t="s">
        <v>20</v>
      </c>
      <c r="G6" s="20">
        <v>1</v>
      </c>
      <c r="H6" s="20" t="s">
        <v>28</v>
      </c>
      <c r="I6" s="20" t="s">
        <v>32</v>
      </c>
      <c r="J6" s="19" t="s">
        <v>34</v>
      </c>
      <c r="K6" s="19" t="s">
        <v>36</v>
      </c>
      <c r="L6" s="19" t="s">
        <v>38</v>
      </c>
      <c r="M6" s="32" t="s">
        <v>39</v>
      </c>
      <c r="N6" s="9" t="s">
        <v>41</v>
      </c>
      <c r="O6" s="31" t="s">
        <v>43</v>
      </c>
    </row>
    <row r="7" spans="2:15" ht="30.75" customHeight="1" thickTop="1" x14ac:dyDescent="0.4">
      <c r="B7" s="16">
        <f>TotalAttending</f>
        <v>12</v>
      </c>
      <c r="D7" s="19" t="s">
        <v>10</v>
      </c>
      <c r="E7" s="20" t="s">
        <v>20</v>
      </c>
      <c r="F7" s="20" t="s">
        <v>23</v>
      </c>
      <c r="G7" s="20">
        <v>2</v>
      </c>
      <c r="H7" s="20" t="s">
        <v>29</v>
      </c>
      <c r="I7" s="20" t="s">
        <v>32</v>
      </c>
      <c r="J7" s="19" t="s">
        <v>34</v>
      </c>
      <c r="K7" s="19" t="s">
        <v>36</v>
      </c>
      <c r="L7" s="19" t="s">
        <v>38</v>
      </c>
      <c r="M7" s="32" t="s">
        <v>39</v>
      </c>
      <c r="N7" s="9" t="s">
        <v>41</v>
      </c>
      <c r="O7" s="31" t="s">
        <v>43</v>
      </c>
    </row>
    <row r="8" spans="2:15" ht="30.75" customHeight="1" thickBot="1" x14ac:dyDescent="0.3">
      <c r="B8" s="12" t="s">
        <v>3</v>
      </c>
      <c r="D8" s="19" t="s">
        <v>11</v>
      </c>
      <c r="E8" s="20" t="s">
        <v>20</v>
      </c>
      <c r="F8" s="20" t="s">
        <v>20</v>
      </c>
      <c r="G8" s="20">
        <v>2</v>
      </c>
      <c r="H8" s="20" t="s">
        <v>29</v>
      </c>
      <c r="I8" s="20" t="s">
        <v>32</v>
      </c>
      <c r="J8" s="19" t="s">
        <v>34</v>
      </c>
      <c r="K8" s="19" t="s">
        <v>36</v>
      </c>
      <c r="L8" s="19" t="s">
        <v>38</v>
      </c>
      <c r="M8" s="32" t="s">
        <v>39</v>
      </c>
      <c r="N8" s="9" t="s">
        <v>41</v>
      </c>
      <c r="O8" s="31" t="s">
        <v>43</v>
      </c>
    </row>
    <row r="9" spans="2:15" ht="30.75" customHeight="1" thickTop="1" x14ac:dyDescent="0.4">
      <c r="B9" s="16">
        <f>TotalNotAttending</f>
        <v>6</v>
      </c>
      <c r="D9" s="19" t="s">
        <v>12</v>
      </c>
      <c r="E9" s="20" t="s">
        <v>20</v>
      </c>
      <c r="F9" s="20" t="s">
        <v>24</v>
      </c>
      <c r="G9" s="20"/>
      <c r="H9" s="20" t="s">
        <v>28</v>
      </c>
      <c r="I9" s="20" t="s">
        <v>32</v>
      </c>
      <c r="J9" s="19" t="s">
        <v>34</v>
      </c>
      <c r="K9" s="19" t="s">
        <v>36</v>
      </c>
      <c r="L9" s="19" t="s">
        <v>38</v>
      </c>
      <c r="M9" s="32" t="s">
        <v>39</v>
      </c>
      <c r="N9" s="9" t="s">
        <v>41</v>
      </c>
      <c r="O9" s="31" t="s">
        <v>43</v>
      </c>
    </row>
    <row r="10" spans="2:15" ht="30.75" customHeight="1" thickBot="1" x14ac:dyDescent="0.3">
      <c r="B10" s="12" t="s">
        <v>4</v>
      </c>
      <c r="D10" s="19" t="s">
        <v>13</v>
      </c>
      <c r="E10" s="20" t="s">
        <v>20</v>
      </c>
      <c r="F10" s="20" t="s">
        <v>20</v>
      </c>
      <c r="G10" s="20">
        <v>2</v>
      </c>
      <c r="H10" s="20" t="s">
        <v>29</v>
      </c>
      <c r="I10" s="20" t="s">
        <v>32</v>
      </c>
      <c r="J10" s="19" t="s">
        <v>34</v>
      </c>
      <c r="K10" s="19" t="s">
        <v>36</v>
      </c>
      <c r="L10" s="19" t="s">
        <v>38</v>
      </c>
      <c r="M10" s="32" t="s">
        <v>39</v>
      </c>
      <c r="N10" s="9" t="s">
        <v>41</v>
      </c>
      <c r="O10" s="31" t="s">
        <v>43</v>
      </c>
    </row>
    <row r="11" spans="2:15" ht="30.75" customHeight="1" thickTop="1" x14ac:dyDescent="0.4">
      <c r="B11" s="16">
        <f>OutstandingRSVP</f>
        <v>1</v>
      </c>
      <c r="D11" s="19" t="s">
        <v>14</v>
      </c>
      <c r="E11" s="20" t="s">
        <v>20</v>
      </c>
      <c r="F11" s="20" t="s">
        <v>23</v>
      </c>
      <c r="G11" s="20">
        <v>1</v>
      </c>
      <c r="H11" s="20" t="s">
        <v>28</v>
      </c>
      <c r="I11" s="20" t="s">
        <v>32</v>
      </c>
      <c r="J11" s="19" t="s">
        <v>34</v>
      </c>
      <c r="K11" s="19" t="s">
        <v>36</v>
      </c>
      <c r="L11" s="19" t="s">
        <v>38</v>
      </c>
      <c r="M11" s="32" t="s">
        <v>39</v>
      </c>
      <c r="N11" s="9" t="s">
        <v>41</v>
      </c>
      <c r="O11" s="31" t="s">
        <v>43</v>
      </c>
    </row>
    <row r="12" spans="2:15" ht="30.75" customHeight="1" x14ac:dyDescent="0.25">
      <c r="D12" s="19" t="s">
        <v>15</v>
      </c>
      <c r="E12" s="20" t="s">
        <v>20</v>
      </c>
      <c r="F12" s="20" t="s">
        <v>20</v>
      </c>
      <c r="G12" s="20">
        <v>4</v>
      </c>
      <c r="H12" s="20" t="s">
        <v>27</v>
      </c>
      <c r="I12" s="20" t="s">
        <v>32</v>
      </c>
      <c r="J12" s="19" t="s">
        <v>34</v>
      </c>
      <c r="K12" s="19" t="s">
        <v>36</v>
      </c>
      <c r="L12" s="19" t="s">
        <v>38</v>
      </c>
      <c r="M12" s="32" t="s">
        <v>39</v>
      </c>
      <c r="N12" s="9" t="s">
        <v>41</v>
      </c>
      <c r="O12" s="31" t="s">
        <v>43</v>
      </c>
    </row>
    <row r="13" spans="2:15" ht="30.75" customHeight="1" x14ac:dyDescent="0.25">
      <c r="D13" s="19" t="s">
        <v>16</v>
      </c>
      <c r="E13" s="20" t="s">
        <v>20</v>
      </c>
      <c r="F13" s="20" t="s">
        <v>20</v>
      </c>
      <c r="G13" s="20">
        <v>2</v>
      </c>
      <c r="H13" s="20" t="s">
        <v>27</v>
      </c>
      <c r="I13" s="20" t="s">
        <v>32</v>
      </c>
      <c r="J13" s="19" t="s">
        <v>34</v>
      </c>
      <c r="K13" s="19" t="s">
        <v>36</v>
      </c>
      <c r="L13" s="19" t="s">
        <v>38</v>
      </c>
      <c r="M13" s="32" t="s">
        <v>39</v>
      </c>
      <c r="N13" s="9" t="s">
        <v>41</v>
      </c>
      <c r="O13" s="31" t="s">
        <v>43</v>
      </c>
    </row>
    <row r="14" spans="2:15" ht="30.75" customHeight="1" x14ac:dyDescent="0.25">
      <c r="D14" s="19" t="s">
        <v>17</v>
      </c>
      <c r="E14" s="20" t="s">
        <v>20</v>
      </c>
      <c r="F14" s="20"/>
      <c r="G14" s="20"/>
      <c r="H14" s="20" t="s">
        <v>29</v>
      </c>
      <c r="I14" s="20" t="s">
        <v>31</v>
      </c>
      <c r="J14" s="19" t="s">
        <v>34</v>
      </c>
      <c r="K14" s="19" t="s">
        <v>36</v>
      </c>
      <c r="L14" s="19" t="s">
        <v>38</v>
      </c>
      <c r="M14" s="32" t="s">
        <v>39</v>
      </c>
      <c r="N14" s="9" t="s">
        <v>41</v>
      </c>
      <c r="O14" s="31" t="s">
        <v>43</v>
      </c>
    </row>
    <row r="15" spans="2:15" ht="30.75" customHeight="1" x14ac:dyDescent="0.3">
      <c r="D15" s="23" t="s">
        <v>18</v>
      </c>
      <c r="E15" s="24">
        <f>COUNTIF('RSVP Tracker'!$E$4:$E$14,"Yes")</f>
        <v>11</v>
      </c>
      <c r="F15" s="24">
        <f>COUNTA('RSVP Tracker'!$F$4:$F$14)</f>
        <v>10</v>
      </c>
      <c r="G15" s="24">
        <f>SUBTOTAL(109,tblInvites[КОМПАНИЯ])</f>
        <v>18</v>
      </c>
      <c r="H15" s="24"/>
      <c r="I15" s="24"/>
      <c r="J15" s="23"/>
      <c r="K15" s="23"/>
      <c r="L15" s="23"/>
      <c r="M15" s="23"/>
      <c r="N15" s="25"/>
      <c r="O15" s="26"/>
    </row>
  </sheetData>
  <mergeCells count="3">
    <mergeCell ref="D1:E1"/>
    <mergeCell ref="F1:H1"/>
    <mergeCell ref="D2:O2"/>
  </mergeCells>
  <conditionalFormatting sqref="D4:O14">
    <cfRule type="expression" dxfId="16" priority="1">
      <formula>($E4="Yes")*($F4="")</formula>
    </cfRule>
  </conditionalFormatting>
  <dataValidations count="29">
    <dataValidation type="date" operator="greaterThanOrEqual" allowBlank="1" showInputMessage="1" showErrorMessage="1" prompt="Enter Wedding Date in this cell. Days Remaining are automatically updated in cell B5" sqref="B3" xr:uid="{00000000-0002-0000-0000-000000000000}">
      <formula1>TODAY()</formula1>
    </dataValidation>
    <dataValidation allowBlank="1" showInputMessage="1" showErrorMessage="1" prompt="Create Wedding Invite Tracker in this workbook. Enter details in Invites table in this worksheet. Tip is in cell B1. Select cell F1 to navigate to RSVP Summary worksheet" sqref="A1" xr:uid="{00000000-0002-0000-0000-000001000000}"/>
    <dataValidation allowBlank="1" showInputMessage="1" showErrorMessage="1" prompt="Enter Wedding Date in cell below" sqref="B2" xr:uid="{00000000-0002-0000-0000-000002000000}"/>
    <dataValidation allowBlank="1" showInputMessage="1" showErrorMessage="1" prompt="Days Remaining are automatically updated in this cell and number of people Attending wedding in cell B7" sqref="B5" xr:uid="{00000000-0002-0000-0000-000003000000}"/>
    <dataValidation allowBlank="1" showInputMessage="1" showErrorMessage="1" prompt="Number of people Attending wedding is automatically updated in this cell and number of people Not Attending in cell B9" sqref="B7" xr:uid="{00000000-0002-0000-0000-000004000000}"/>
    <dataValidation allowBlank="1" showInputMessage="1" showErrorMessage="1" prompt="Number of people Not Attending wedding is automatically updated in this cell and Outstanding RSVP number in cell B11" sqref="B9" xr:uid="{00000000-0002-0000-0000-000005000000}"/>
    <dataValidation allowBlank="1" showInputMessage="1" showErrorMessage="1" prompt="Outstanding RSVPs is automatically updated in this cell" sqref="B11" xr:uid="{00000000-0002-0000-0000-000006000000}"/>
    <dataValidation allowBlank="1" showInputMessage="1" showErrorMessage="1" prompt="Navigation link to RSVP Summary is in this cell" sqref="F1" xr:uid="{00000000-0002-0000-0000-000007000000}"/>
    <dataValidation allowBlank="1" showInputMessage="1" showErrorMessage="1" prompt="Title of this worksheet is in this cell. Enter details in table below" sqref="D2:O2" xr:uid="{00000000-0002-0000-0000-000008000000}"/>
    <dataValidation allowBlank="1" showInputMessage="1" showErrorMessage="1" prompt="Enter Guest Name in this column under this heading" sqref="D3" xr:uid="{00000000-0002-0000-0000-000009000000}"/>
    <dataValidation allowBlank="1" showInputMessage="1" showErrorMessage="1" prompt="Select Yes or No in this column under this heading to indicate if the invitation has been sent. Press ALT+DOWN ARROW for options, then DOWN ARROW and ENTER to make selection" sqref="E3" xr:uid="{00000000-0002-0000-0000-00000A000000}"/>
    <dataValidation allowBlank="1" showInputMessage="1" showErrorMessage="1" prompt="Select RSVP in this column under this heading. Press ALT+DOWN ARROW for options, then DOWN ARROW and ENTER to make selection" sqref="F3" xr:uid="{00000000-0002-0000-0000-00000B000000}"/>
    <dataValidation allowBlank="1" showInputMessage="1" showErrorMessage="1" prompt="Select Guest in this column under this heading. Press ALT+DOWN ARROW for options, then DOWN ARROW and ENTER to make selection" sqref="H3" xr:uid="{00000000-0002-0000-0000-00000C000000}"/>
    <dataValidation allowBlank="1" showInputMessage="1" showErrorMessage="1" prompt="Enter Party number in this column under this heading" sqref="G3" xr:uid="{00000000-0002-0000-0000-00000D000000}"/>
    <dataValidation allowBlank="1" showInputMessage="1" showErrorMessage="1" prompt="Enter Relation in this column under this heading" sqref="I3" xr:uid="{00000000-0002-0000-0000-00000E000000}"/>
    <dataValidation allowBlank="1" showInputMessage="1" showErrorMessage="1" prompt="Enter Address in this column under this heading" sqref="J3" xr:uid="{00000000-0002-0000-0000-00000F000000}"/>
    <dataValidation allowBlank="1" showInputMessage="1" showErrorMessage="1" prompt="Enter City in this column under this heading" sqref="K3" xr:uid="{00000000-0002-0000-0000-000010000000}"/>
    <dataValidation allowBlank="1" showInputMessage="1" showErrorMessage="1" prompt="Enter State in this column under this heading" sqref="L3" xr:uid="{00000000-0002-0000-0000-000011000000}"/>
    <dataValidation allowBlank="1" showInputMessage="1" showErrorMessage="1" prompt="Enter Zip code in this column under this heading" sqref="M3" xr:uid="{00000000-0002-0000-0000-000012000000}"/>
    <dataValidation allowBlank="1" showInputMessage="1" showErrorMessage="1" prompt="Enter Phone number in this column under this heading" sqref="N3" xr:uid="{00000000-0002-0000-0000-000013000000}"/>
    <dataValidation allowBlank="1" showInputMessage="1" showErrorMessage="1" prompt="Enter Contact Email address in this column under this heading" sqref="O3" xr:uid="{00000000-0002-0000-0000-000014000000}"/>
    <dataValidation allowBlank="1" showInputMessage="1" showErrorMessage="1" prompt="Enter wedding date in cell B3. Days Remaining, guests Attending, Not Attending, and Outstanding RSVPs are automatically updated in cells B4 through B11" sqref="B1" xr:uid="{00000000-0002-0000-0000-000015000000}"/>
    <dataValidation allowBlank="1" showInputMessage="1" showErrorMessage="1" prompt="Days Remaining is automatically updated in cell below" sqref="B4" xr:uid="{00000000-0002-0000-0000-000016000000}"/>
    <dataValidation allowBlank="1" showInputMessage="1" showErrorMessage="1" prompt="Number of people Not Attending wedding is automatically updated in cell below" sqref="B8" xr:uid="{00000000-0002-0000-0000-000017000000}"/>
    <dataValidation allowBlank="1" showInputMessage="1" showErrorMessage="1" prompt="Outstanding RSVPs is automatically updated in cell below" sqref="B10" xr:uid="{00000000-0002-0000-0000-000018000000}"/>
    <dataValidation allowBlank="1" showInputMessage="1" showErrorMessage="1" prompt="Number of people Attending wedding is automatically updated in cell below" sqref="B6" xr:uid="{00000000-0002-0000-0000-000019000000}"/>
    <dataValidation type="list" errorStyle="warning" allowBlank="1" showInputMessage="1" showErrorMessage="1" error="Select Yes or No from the list. Select CANCEL, press ALT+DOWN ARROW for options, then DOWN ARROW and ENTER to make selection" sqref="E4:E14" xr:uid="{00000000-0002-0000-0000-00001A000000}">
      <formula1>"Yes,No"</formula1>
    </dataValidation>
    <dataValidation type="list" errorStyle="warning" allowBlank="1" showInputMessage="1" showErrorMessage="1" error="Select option from the list. Select CANCEL, press ALT+DOWN ARROW for options, then DOWN ARROW and ENTER to make selection" sqref="F4:F14" xr:uid="{00000000-0002-0000-0000-00001B000000}">
      <formula1>"Yes,No,Tentative"</formula1>
    </dataValidation>
    <dataValidation type="list" errorStyle="warning" allowBlank="1" showInputMessage="1" showErrorMessage="1" error="Select Guest from the list. Select CANCEL, press ALT+DOWN ARROW for options, then DOWN ARROW and ENTER to make selection" sqref="H4:H14" xr:uid="{00000000-0002-0000-0000-00001C000000}">
      <formula1>"Spouse-to-be 1,Spouse-to-be 2,Other"</formula1>
    </dataValidation>
  </dataValidations>
  <hyperlinks>
    <hyperlink ref="F1:H1" location="'RSVP Summary'!A1" tooltip="Select to navigate to RSVP Summary worksheet" display="RSVP SUMMARY" xr:uid="{00000000-0004-0000-0000-000000000000}"/>
  </hyperlinks>
  <printOptions horizontalCentered="1"/>
  <pageMargins left="0.25" right="0.25" top="1" bottom="0.75" header="0.3" footer="0.3"/>
  <pageSetup fitToHeight="0" orientation="landscape" r:id="rId1"/>
  <headerFooter differentFirst="1">
    <oddFooter>Page &amp;P of &amp;N</oddFooter>
  </headerFooter>
  <ignoredErrors>
    <ignoredError sqref="B7 B9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autoPageBreaks="0" fitToPage="1"/>
  </sheetPr>
  <dimension ref="A1:P15"/>
  <sheetViews>
    <sheetView showGridLines="0" zoomScaleNormal="100" workbookViewId="0"/>
  </sheetViews>
  <sheetFormatPr defaultColWidth="9.25" defaultRowHeight="30.75" customHeight="1" x14ac:dyDescent="0.25"/>
  <cols>
    <col min="1" max="1" width="1.625" style="13" customWidth="1"/>
    <col min="2" max="2" width="23.5" style="27" customWidth="1"/>
    <col min="3" max="3" width="1.625" style="14" customWidth="1"/>
    <col min="4" max="4" width="15.75" style="1" customWidth="1"/>
    <col min="5" max="5" width="9" style="1" customWidth="1"/>
    <col min="6" max="12" width="7.25" style="1" customWidth="1"/>
    <col min="13" max="14" width="2.625" style="1" customWidth="1"/>
    <col min="15" max="15" width="40.75" style="1" customWidth="1"/>
    <col min="16" max="16" width="2.625" style="1" customWidth="1"/>
    <col min="17" max="16384" width="9.25" style="1"/>
  </cols>
  <sheetData>
    <row r="1" spans="2:16" ht="51" customHeight="1" x14ac:dyDescent="0.25">
      <c r="D1" s="36" t="s">
        <v>44</v>
      </c>
      <c r="E1" s="36"/>
      <c r="F1" s="33"/>
      <c r="G1" s="33"/>
      <c r="H1" s="33"/>
      <c r="I1" s="33"/>
    </row>
    <row r="2" spans="2:16" ht="51" customHeight="1" thickBot="1" x14ac:dyDescent="0.3">
      <c r="B2" s="12" t="s">
        <v>0</v>
      </c>
      <c r="D2" s="37" t="s">
        <v>45</v>
      </c>
      <c r="E2" s="37"/>
      <c r="F2" s="37"/>
      <c r="G2" s="37"/>
      <c r="H2" s="37"/>
      <c r="I2" s="37"/>
      <c r="J2" s="37"/>
      <c r="K2" s="37"/>
      <c r="L2" s="37"/>
      <c r="N2" s="2"/>
      <c r="O2" s="11" t="s">
        <v>53</v>
      </c>
      <c r="P2" s="2"/>
    </row>
    <row r="3" spans="2:16" ht="30.75" customHeight="1" thickTop="1" x14ac:dyDescent="0.4">
      <c r="B3" s="15">
        <f ca="1">WeddingDate</f>
        <v>43435</v>
      </c>
      <c r="D3" s="44" t="s">
        <v>46</v>
      </c>
      <c r="E3" s="46" t="s">
        <v>48</v>
      </c>
      <c r="F3" s="29"/>
      <c r="G3" s="29"/>
      <c r="H3" s="29"/>
      <c r="I3" s="29"/>
      <c r="J3" s="29"/>
      <c r="K3" s="29"/>
      <c r="L3" s="29"/>
      <c r="M3" s="29"/>
      <c r="N3" s="2"/>
      <c r="O3" s="10"/>
      <c r="P3" s="2"/>
    </row>
    <row r="4" spans="2:16" ht="30.75" customHeight="1" thickBot="1" x14ac:dyDescent="0.3">
      <c r="B4" s="12" t="s">
        <v>1</v>
      </c>
      <c r="D4" s="42"/>
      <c r="E4" s="39"/>
      <c r="F4" s="1" t="s">
        <v>50</v>
      </c>
      <c r="G4" s="1">
        <f>IFERROR(SUMIFS(tblInvites[КОМПАНИЯ],tblInvites[ГОСТ],"=Other",tblInvites[Моля, отговорете],"Yes"),0)</f>
        <v>1</v>
      </c>
      <c r="H4" s="1">
        <f>tblInvites[[#Totals],[SENT?]]</f>
        <v>11</v>
      </c>
      <c r="N4" s="2"/>
      <c r="O4" s="10"/>
      <c r="P4" s="2"/>
    </row>
    <row r="5" spans="2:16" ht="30.75" customHeight="1" thickTop="1" x14ac:dyDescent="0.4">
      <c r="B5" s="16">
        <f ca="1">DaysRemaining</f>
        <v>283</v>
      </c>
      <c r="D5" s="42"/>
      <c r="E5" s="39"/>
      <c r="F5" s="1" t="s">
        <v>51</v>
      </c>
      <c r="G5" s="1">
        <f>IFERROR(SUMIFS(tblInvites[КОМПАНИЯ],tblInvites[ГОСТ],"=Spouse-to-be 2",tblInvites[Моля, отговорете],"Yes"),0)</f>
        <v>4</v>
      </c>
      <c r="H5" s="1">
        <f>tblInvites[[#Totals],[SENT?]]</f>
        <v>11</v>
      </c>
      <c r="N5" s="2"/>
      <c r="O5" s="10"/>
      <c r="P5" s="2"/>
    </row>
    <row r="6" spans="2:16" ht="30.75" customHeight="1" thickBot="1" x14ac:dyDescent="0.3">
      <c r="B6" s="12" t="s">
        <v>2</v>
      </c>
      <c r="D6" s="42"/>
      <c r="E6" s="39"/>
      <c r="F6" s="1" t="s">
        <v>52</v>
      </c>
      <c r="G6" s="1">
        <f>IFERROR(SUMIFS(tblInvites[КОМПАНИЯ],tblInvites[ГОСТ],"=Spouse-to-be 1",tblInvites[Моля, отговорете],"Yes"),0)</f>
        <v>7</v>
      </c>
      <c r="H6" s="1">
        <f>tblInvites[[#Totals],[SENT?]]</f>
        <v>11</v>
      </c>
      <c r="N6" s="2"/>
      <c r="O6" s="10"/>
      <c r="P6" s="2"/>
    </row>
    <row r="7" spans="2:16" ht="30.75" customHeight="1" thickTop="1" x14ac:dyDescent="0.4">
      <c r="B7" s="16">
        <f>TotalAttending</f>
        <v>12</v>
      </c>
      <c r="D7" s="45"/>
      <c r="E7" s="47"/>
      <c r="F7" s="4"/>
      <c r="G7" s="4"/>
      <c r="H7" s="4"/>
      <c r="I7" s="4"/>
      <c r="J7" s="4"/>
      <c r="K7" s="4"/>
      <c r="L7" s="4"/>
      <c r="N7" s="2"/>
      <c r="O7" s="10"/>
      <c r="P7" s="2"/>
    </row>
    <row r="8" spans="2:16" ht="30.75" customHeight="1" thickBot="1" x14ac:dyDescent="0.3">
      <c r="B8" s="12" t="s">
        <v>3</v>
      </c>
      <c r="D8" s="41" t="s">
        <v>47</v>
      </c>
      <c r="E8" s="38" t="s">
        <v>49</v>
      </c>
      <c r="F8" s="30"/>
      <c r="G8" s="30"/>
      <c r="H8" s="30"/>
      <c r="I8" s="30"/>
      <c r="J8" s="30"/>
      <c r="K8" s="30"/>
      <c r="L8" s="30"/>
      <c r="M8" s="30"/>
      <c r="N8" s="2"/>
      <c r="O8" s="10"/>
      <c r="P8" s="2"/>
    </row>
    <row r="9" spans="2:16" ht="30.75" customHeight="1" thickTop="1" x14ac:dyDescent="0.4">
      <c r="B9" s="16">
        <f>TotalNotAttending</f>
        <v>6</v>
      </c>
      <c r="D9" s="42"/>
      <c r="E9" s="39"/>
      <c r="F9" s="1" t="s">
        <v>50</v>
      </c>
      <c r="G9" s="1">
        <f>IFERROR(SUMIFS(tblInvites[КОМПАНИЯ],tblInvites[ГОСТ],"=Other",tblInvites[Моля, отговорете],"No"),0)</f>
        <v>1</v>
      </c>
      <c r="H9" s="1">
        <f>tblInvites[[#Totals],[SENT?]]</f>
        <v>11</v>
      </c>
      <c r="N9" s="2"/>
      <c r="O9" s="10"/>
      <c r="P9" s="2"/>
    </row>
    <row r="10" spans="2:16" ht="30.75" customHeight="1" thickBot="1" x14ac:dyDescent="0.3">
      <c r="B10" s="12" t="s">
        <v>4</v>
      </c>
      <c r="D10" s="42"/>
      <c r="E10" s="39"/>
      <c r="F10" s="1" t="s">
        <v>51</v>
      </c>
      <c r="G10" s="1">
        <f>IFERROR(SUMIFS(tblInvites[КОМПАНИЯ],tblInvites[ГОСТ],"=Spouse-to-be 2",tblInvites[Моля, отговорете],"No"),0)</f>
        <v>2</v>
      </c>
      <c r="H10" s="1">
        <f>tblInvites[[#Totals],[SENT?]]</f>
        <v>11</v>
      </c>
      <c r="N10" s="2"/>
      <c r="O10" s="10"/>
      <c r="P10" s="2"/>
    </row>
    <row r="11" spans="2:16" ht="30.75" customHeight="1" thickTop="1" x14ac:dyDescent="0.4">
      <c r="B11" s="16">
        <f>OutstandingRSVP</f>
        <v>1</v>
      </c>
      <c r="D11" s="42"/>
      <c r="E11" s="39"/>
      <c r="F11" s="1" t="s">
        <v>52</v>
      </c>
      <c r="G11" s="1">
        <f>IFERROR(SUMIFS(tblInvites[КОМПАНИЯ],tblInvites[ГОСТ],"=Spouse-to-be 1",tblInvites[Моля, отговорете],"No"),0)</f>
        <v>3</v>
      </c>
      <c r="H11" s="1">
        <f>tblInvites[[#Totals],[SENT?]]</f>
        <v>11</v>
      </c>
      <c r="N11" s="2"/>
      <c r="O11" s="10"/>
      <c r="P11" s="2"/>
    </row>
    <row r="12" spans="2:16" ht="30.75" customHeight="1" thickBot="1" x14ac:dyDescent="0.3">
      <c r="D12" s="43"/>
      <c r="E12" s="40"/>
      <c r="F12" s="3"/>
      <c r="G12" s="3"/>
      <c r="H12" s="3"/>
      <c r="I12" s="3"/>
      <c r="J12" s="3"/>
      <c r="K12" s="3"/>
      <c r="L12" s="3"/>
      <c r="N12" s="2"/>
      <c r="O12" s="10"/>
      <c r="P12" s="2"/>
    </row>
    <row r="13" spans="2:16" ht="30.75" customHeight="1" thickTop="1" x14ac:dyDescent="0.25">
      <c r="N13" s="2"/>
      <c r="O13" s="10"/>
      <c r="P13" s="2"/>
    </row>
    <row r="14" spans="2:16" ht="30.75" customHeight="1" x14ac:dyDescent="0.25">
      <c r="N14" s="2"/>
      <c r="O14" s="10"/>
      <c r="P14" s="2"/>
    </row>
    <row r="15" spans="2:16" ht="30.75" customHeight="1" x14ac:dyDescent="0.25">
      <c r="N15" s="2"/>
      <c r="O15" s="8"/>
      <c r="P15" s="2"/>
    </row>
  </sheetData>
  <mergeCells count="7">
    <mergeCell ref="D1:E1"/>
    <mergeCell ref="F1:I1"/>
    <mergeCell ref="D2:L2"/>
    <mergeCell ref="E8:E12"/>
    <mergeCell ref="D8:D12"/>
    <mergeCell ref="D3:D7"/>
    <mergeCell ref="E3:E7"/>
  </mergeCells>
  <dataValidations count="17">
    <dataValidation allowBlank="1" showInputMessage="1" showErrorMessage="1" prompt="RSVP Summary is automatically updated in this worksheet. Select D1 to navigate to RSVP Tracker worksheet" sqref="A1" xr:uid="{00000000-0002-0000-0100-000000000000}"/>
    <dataValidation allowBlank="1" showInputMessage="1" showErrorMessage="1" prompt="Wedding Date is automatically updated in cell below" sqref="B2" xr:uid="{00000000-0002-0000-0100-000001000000}"/>
    <dataValidation allowBlank="1" showInputMessage="1" showErrorMessage="1" prompt="Navigation link to RSVP Tracker is in this cell" sqref="D1" xr:uid="{00000000-0002-0000-0100-000002000000}"/>
    <dataValidation allowBlank="1" showInputMessage="1" showErrorMessage="1" prompt="Enter Notes in cells below" sqref="O2" xr:uid="{00000000-0002-0000-0100-000003000000}"/>
    <dataValidation allowBlank="1" showInputMessage="1" showErrorMessage="1" prompt="Wedding Date is automatically updated in this cell and Days Remaining in cell B5" sqref="B3" xr:uid="{00000000-0002-0000-0100-000004000000}"/>
    <dataValidation allowBlank="1" showInputMessage="1" showErrorMessage="1" prompt="Days Remaining is automatically updated in this cell and number of people Attending wedding in cell B7" sqref="B5" xr:uid="{00000000-0002-0000-0100-000005000000}"/>
    <dataValidation allowBlank="1" showInputMessage="1" showErrorMessage="1" prompt="Number of people Attending wedding is automatically updated in this cell and number of people Not Attending in cell B9" sqref="B7" xr:uid="{00000000-0002-0000-0100-000006000000}"/>
    <dataValidation allowBlank="1" showInputMessage="1" showErrorMessage="1" prompt="Number of people Not Attending wedding is automatically updated in this cell and Outstanding RSVP number in cell B11" sqref="B9" xr:uid="{00000000-0002-0000-0100-000007000000}"/>
    <dataValidation allowBlank="1" showInputMessage="1" showErrorMessage="1" prompt="Outstanding RSVPs is automatically updated in this cell" sqref="B11" xr:uid="{00000000-0002-0000-0100-000008000000}"/>
    <dataValidation allowBlank="1" showInputMessage="1" showErrorMessage="1" prompt="Invitation summary is in cells B3 through B11, charts for Yes &amp; No RSVPs are in cells E3 &amp; E8. Enter Notes in cells O3 through O15" sqref="B1" xr:uid="{00000000-0002-0000-0100-000009000000}"/>
    <dataValidation allowBlank="1" showInputMessage="1" showErrorMessage="1" prompt="Days Remaining are automatically updated in cell below" sqref="B4" xr:uid="{00000000-0002-0000-0100-00000A000000}"/>
    <dataValidation allowBlank="1" showInputMessage="1" showErrorMessage="1" prompt="Number of people Attending wedding is automatically updated in cell below" sqref="B6" xr:uid="{00000000-0002-0000-0100-00000B000000}"/>
    <dataValidation allowBlank="1" showInputMessage="1" showErrorMessage="1" prompt="Number of people Not Attending wedding is automatically updated in cell below" sqref="B8" xr:uid="{00000000-0002-0000-0100-00000C000000}"/>
    <dataValidation allowBlank="1" showInputMessage="1" showErrorMessage="1" prompt="Outstanding RSVPs is automatically updated cell below" sqref="B10" xr:uid="{00000000-0002-0000-0100-00000D000000}"/>
    <dataValidation allowBlank="1" showInputMessage="1" showErrorMessage="1" prompt="Title of this worksheet is in this cell. Charts showing RSVP breakdown by Yes and No categories are in cells below" sqref="D2:L2" xr:uid="{00000000-0002-0000-0100-00000E000000}"/>
    <dataValidation allowBlank="1" showInputMessage="1" showErrorMessage="1" prompt="Clustered bar chart showing Guest types for No RSVPs is in cell at right" sqref="D8" xr:uid="{00000000-0002-0000-0100-00000F000000}"/>
    <dataValidation allowBlank="1" showInputMessage="1" showErrorMessage="1" prompt="Clustered bar chart showing Guest types for Yes RSVPs is in cell at right" sqref="D3" xr:uid="{00000000-0002-0000-0100-000010000000}"/>
  </dataValidations>
  <hyperlinks>
    <hyperlink ref="D1:E1" location="'RSVP Tracker'!A1" tooltip="Select to navigate to RSVP Tracker worksheet" display="RSVP TRACKER" xr:uid="{00000000-0004-0000-0100-000000000000}"/>
  </hyperlink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RSVP Tracker</vt:lpstr>
      <vt:lpstr>RSVP Summary</vt:lpstr>
      <vt:lpstr>ColumnTitleRegion1..B3.1</vt:lpstr>
      <vt:lpstr>ColumnTitleRegion1..B3.2</vt:lpstr>
      <vt:lpstr>ColumnTitleRegion2..B5.1</vt:lpstr>
      <vt:lpstr>ColumnTitleRegion2..B5.2</vt:lpstr>
      <vt:lpstr>ColumnTitleRegion3..B7.1</vt:lpstr>
      <vt:lpstr>ColumnTitleRegion3..B7.2</vt:lpstr>
      <vt:lpstr>ColumnTitleRegion4..B9.1</vt:lpstr>
      <vt:lpstr>ColumnTitleRegion4..B9.2</vt:lpstr>
      <vt:lpstr>ColumnTitleRegion5..B11.1</vt:lpstr>
      <vt:lpstr>ColumnTitleRegion5..B11.2</vt:lpstr>
      <vt:lpstr>ColumnTitleRegion6..O15.2</vt:lpstr>
      <vt:lpstr>'RSVP Tracker'!Print_Titles</vt:lpstr>
      <vt:lpstr>RSVP</vt:lpstr>
      <vt:lpstr>Title1</vt:lpstr>
      <vt:lpstr>TotalRSVP</vt:lpstr>
      <vt:lpstr>TotalSent</vt:lpstr>
      <vt:lpstr>WeddingDate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2018-02-18T20:11:38Z</dcterms:created>
  <dcterms:modified xsi:type="dcterms:W3CDTF">2018-02-21T10:45:09Z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