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refreshAllConnections="1"/>
  <mc:AlternateContent xmlns:mc="http://schemas.openxmlformats.org/markup-compatibility/2006">
    <mc:Choice Requires="x15">
      <x15ac:absPath xmlns:x15ac="http://schemas.microsoft.com/office/spreadsheetml/2010/11/ac" url="\\deli\projects\Office_Online\technicians\PBarborik\templates\LVI_currency_O15\LVI\TP\"/>
    </mc:Choice>
  </mc:AlternateContent>
  <bookViews>
    <workbookView xWindow="0" yWindow="0" windowWidth="20490" windowHeight="7515" tabRatio="832"/>
  </bookViews>
  <sheets>
    <sheet name="Mēneša budžeta atskaite" sheetId="4" r:id="rId1"/>
    <sheet name="Ikmēneša izdevumi" sheetId="1" r:id="rId2"/>
    <sheet name="Papildu dati" sheetId="5" r:id="rId3"/>
  </sheets>
  <definedNames>
    <definedName name="BudžetaKategorija">BudžetaKategorijasUzmeklēšana[Budžeta kategorijas meklēšana]</definedName>
    <definedName name="_xlnm.Print_Titles" localSheetId="1">'Ikmēneša izdevumi'!$2:$2</definedName>
    <definedName name="_xlnm.Print_Titles" localSheetId="0">'Mēneša budžeta atskaite'!$J:$J,'Mēneša budžeta atskaite'!$10:$10</definedName>
    <definedName name="Griezuma_Kategorija">#N/A</definedName>
  </definedNames>
  <calcPr calcId="152511"/>
  <pivotCaches>
    <pivotCache cacheId="4"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calcChain.xml><?xml version="1.0" encoding="utf-8"?>
<calcChain xmlns="http://schemas.openxmlformats.org/spreadsheetml/2006/main">
  <c r="G8" i="4" l="1"/>
  <c r="F62" i="1" l="1"/>
  <c r="E62" i="1"/>
  <c r="D62" i="1"/>
  <c r="G13" i="4" l="1"/>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s="1"/>
  <c r="D11" i="4"/>
  <c r="G4" i="4" s="1"/>
  <c r="G5" i="4" l="1"/>
</calcChain>
</file>

<file path=xl/sharedStrings.xml><?xml version="1.0" encoding="utf-8"?>
<sst xmlns="http://schemas.openxmlformats.org/spreadsheetml/2006/main" count="197" uniqueCount="96">
  <si>
    <t>Apraksts</t>
  </si>
  <si>
    <t>Plānotās izmaksas</t>
  </si>
  <si>
    <t>Faktiskās izmaksas</t>
  </si>
  <si>
    <t>Starpība</t>
  </si>
  <si>
    <t>Mājoklis</t>
  </si>
  <si>
    <t>Krājumi</t>
  </si>
  <si>
    <t>Ūdensapgāde un kanalizācija</t>
  </si>
  <si>
    <t>Elektroenerģija</t>
  </si>
  <si>
    <t>Apkope</t>
  </si>
  <si>
    <t>Degviela</t>
  </si>
  <si>
    <t>Hipotekārais kredīts vai īre</t>
  </si>
  <si>
    <t>Transports</t>
  </si>
  <si>
    <t>Maksa par braukšanu ar autobusu/taksometru</t>
  </si>
  <si>
    <t>Degviela</t>
  </si>
  <si>
    <t>Apdrošināšana</t>
  </si>
  <si>
    <t>Sākums</t>
  </si>
  <si>
    <t>Veselības</t>
  </si>
  <si>
    <t>Dzīvības</t>
  </si>
  <si>
    <t>Pārtika</t>
  </si>
  <si>
    <t>Pārtika</t>
  </si>
  <si>
    <t>Maltītes ārpus mājas</t>
  </si>
  <si>
    <t>Medicīna</t>
  </si>
  <si>
    <t>Apģērbs</t>
  </si>
  <si>
    <t>Izklaide</t>
  </si>
  <si>
    <t>Filmas</t>
  </si>
  <si>
    <t>Koncerti</t>
  </si>
  <si>
    <t>Sporta pasākumi</t>
  </si>
  <si>
    <t>Teātris</t>
  </si>
  <si>
    <t>Dāvanas un labdarība</t>
  </si>
  <si>
    <t>Labdarība 1</t>
  </si>
  <si>
    <t>Labdarība 2</t>
  </si>
  <si>
    <t>Mājdzīvnieki</t>
  </si>
  <si>
    <t>Rotaļlietas</t>
  </si>
  <si>
    <t>Personiskā aprūpe</t>
  </si>
  <si>
    <t>Frizieris/manikīra speciālists</t>
  </si>
  <si>
    <t>Ķīmiskā tīrītava</t>
  </si>
  <si>
    <t>Video/DVD (noma)</t>
  </si>
  <si>
    <t>Video/DVD (iegāde)</t>
  </si>
  <si>
    <t>Aizdevumi</t>
  </si>
  <si>
    <t>Studiju kredīts</t>
  </si>
  <si>
    <t>Personisks</t>
  </si>
  <si>
    <t>Kredītkarte 1</t>
  </si>
  <si>
    <t>Kredītkarte 2</t>
  </si>
  <si>
    <t>Kredītkarte 3</t>
  </si>
  <si>
    <t>Nodokļi</t>
  </si>
  <si>
    <t>Federālie</t>
  </si>
  <si>
    <t>Vietējie</t>
  </si>
  <si>
    <t>Ienākumi 1</t>
  </si>
  <si>
    <t>Papildu ienākumi</t>
  </si>
  <si>
    <t>Kopējie ienākumi</t>
  </si>
  <si>
    <t>Maksājumi par automašīnu</t>
  </si>
  <si>
    <t>Tālrunis (mājās)</t>
  </si>
  <si>
    <t>Tālrunis (mobilais)</t>
  </si>
  <si>
    <t xml:space="preserve">Licencēšana </t>
  </si>
  <si>
    <t>Mājas tīrīšanas pakalpojumi</t>
  </si>
  <si>
    <t>Maksa par autostāvvietu</t>
  </si>
  <si>
    <t>Ietaupījumi vai ieguldījumi</t>
  </si>
  <si>
    <t>Pensijas konts</t>
  </si>
  <si>
    <t>Noguldījumu konts</t>
  </si>
  <si>
    <t>Veselības klubs</t>
  </si>
  <si>
    <t>Kabeļtelevīzija/satelīts</t>
  </si>
  <si>
    <t>Mūzika (CD, lejupielādes u.c.)</t>
  </si>
  <si>
    <t>Atkritumu izvešana un pārstrāde</t>
  </si>
  <si>
    <t>Dabasgāze/nafta</t>
  </si>
  <si>
    <t>Tiešsaistes/interneta pakalpojumi</t>
  </si>
  <si>
    <t>Pārskats par faktiskajām izmaksām</t>
  </si>
  <si>
    <t>Dāvana 1</t>
  </si>
  <si>
    <t>Dāvana 2</t>
  </si>
  <si>
    <t>Bērni</t>
  </si>
  <si>
    <t>Ienākumi 2</t>
  </si>
  <si>
    <t>Skolas mācību maksa</t>
  </si>
  <si>
    <t>Mācību materiāli</t>
  </si>
  <si>
    <t>Ārpusskolas aktivitātes</t>
  </si>
  <si>
    <t>Kopšana</t>
  </si>
  <si>
    <t>Ienākumi</t>
  </si>
  <si>
    <t>Izdevumi</t>
  </si>
  <si>
    <t>Bilance</t>
  </si>
  <si>
    <t>Budžeta pārskats</t>
  </si>
  <si>
    <t>Budžeta kopsavilkums</t>
  </si>
  <si>
    <t>FAKTISKI</t>
  </si>
  <si>
    <t>PLĀNOTS</t>
  </si>
  <si>
    <t xml:space="preserve">Faktiskā bilance </t>
  </si>
  <si>
    <t>(Faktiskā mīnus izdevumi)</t>
  </si>
  <si>
    <t>(Faktiskā mīnus plānotā)</t>
  </si>
  <si>
    <t>Plānotā bilance</t>
  </si>
  <si>
    <t>(Plānotā mīnus izdevumi)</t>
  </si>
  <si>
    <t>Rakurstabula budžeta pārskata diagrammai</t>
  </si>
  <si>
    <t>Ikmēneša izdevumi</t>
  </si>
  <si>
    <t>Budžeta datu kategorijas meklēšanas saraksts</t>
  </si>
  <si>
    <t>Kopā</t>
  </si>
  <si>
    <r>
      <t xml:space="preserve">Ar peles labo pogu noklikšķiniet uz tālāk esošās rakurstabulas un tad noklikšķiniet uz </t>
    </r>
    <r>
      <rPr>
        <b/>
        <i/>
        <sz val="10"/>
        <color theme="1"/>
        <rFont val="Franklin Gothic Book"/>
        <family val="2"/>
        <scheme val="minor"/>
      </rPr>
      <t>Atsvaidzināt,</t>
    </r>
    <r>
      <rPr>
        <i/>
        <sz val="10"/>
        <color theme="1"/>
        <rFont val="Franklin Gothic Book"/>
        <family val="2"/>
        <scheme val="minor"/>
      </rPr>
      <t xml:space="preserve"> lai atjauninātu</t>
    </r>
  </si>
  <si>
    <t>Kategorija</t>
  </si>
  <si>
    <t>Budžeta kategorijas meklēšana</t>
  </si>
  <si>
    <t>Izmaksas</t>
  </si>
  <si>
    <t>Gala summa</t>
  </si>
  <si>
    <t>Valsts/reģions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</si>
</sst>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_);\(&quot;$&quot;#,##0\)"/>
    <numFmt numFmtId="165" formatCode="&quot;$&quot;#,##0_);[Red]\(&quot;$&quot;#,##0\)"/>
    <numFmt numFmtId="166" formatCode="&quot;Ls&quot;\ #,##0"/>
    <numFmt numFmtId="167" formatCode="&quot;Ls &quot;#,##0_);[Red]\(&quot;Ls &quot;#,##0\)"/>
    <numFmt numFmtId="168" formatCode="&quot;Ls &quot;#,##0_);\(&quot;Ls &quot;#,##0\)"/>
    <numFmt numFmtId="170" formatCode="[$€-2]\ #,##0.00"/>
    <numFmt numFmtId="171" formatCode="#,##0.00\ [$€-1]"/>
  </numFmts>
  <fonts count="11" x14ac:knownFonts="1">
    <font>
      <sz val="10"/>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b/>
      <sz val="10"/>
      <color theme="4"/>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sz val="10"/>
      <color theme="1"/>
      <name val="Cambria"/>
      <scheme val="maj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4659260841701"/>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Alignment="0" applyProtection="0"/>
  </cellStyleXfs>
  <cellXfs count="63">
    <xf numFmtId="0" fontId="0" fillId="0" borderId="0" xfId="0"/>
    <xf numFmtId="0" fontId="0" fillId="0" borderId="0" xfId="0" applyFont="1" applyFill="1" applyBorder="1"/>
    <xf numFmtId="0" fontId="7" fillId="0" borderId="0" xfId="0" applyFont="1" applyFill="1" applyBorder="1"/>
    <xf numFmtId="0" fontId="7" fillId="0" borderId="0" xfId="0" applyFont="1"/>
    <xf numFmtId="0" fontId="0" fillId="0" borderId="9" xfId="0" applyBorder="1"/>
    <xf numFmtId="0" fontId="3" fillId="0" borderId="1" xfId="1" applyFont="1" applyFill="1" applyBorder="1" applyAlignment="1">
      <alignment horizontal="left" vertical="center"/>
    </xf>
    <xf numFmtId="0" fontId="0" fillId="2" borderId="0" xfId="0" applyFill="1"/>
    <xf numFmtId="0" fontId="3" fillId="2" borderId="1" xfId="1" applyFont="1" applyFill="1" applyBorder="1" applyAlignment="1">
      <alignment horizontal="left" vertical="center" indent="2"/>
    </xf>
    <xf numFmtId="0" fontId="0" fillId="2" borderId="1" xfId="0" applyFill="1" applyBorder="1"/>
    <xf numFmtId="0" fontId="1" fillId="2" borderId="1" xfId="1" applyFill="1" applyBorder="1" applyAlignment="1">
      <alignment vertical="center"/>
    </xf>
    <xf numFmtId="0" fontId="1" fillId="2" borderId="3" xfId="1" applyFill="1" applyBorder="1" applyAlignment="1">
      <alignment vertical="center"/>
    </xf>
    <xf numFmtId="0" fontId="1" fillId="2" borderId="0" xfId="1" applyFill="1" applyBorder="1" applyAlignment="1">
      <alignment vertical="center"/>
    </xf>
    <xf numFmtId="0" fontId="2" fillId="2" borderId="0" xfId="2" applyFill="1" applyAlignment="1">
      <alignment textRotation="90"/>
    </xf>
    <xf numFmtId="0" fontId="4" fillId="2" borderId="0" xfId="2" applyFont="1" applyFill="1" applyBorder="1" applyAlignment="1">
      <alignment horizontal="left" vertical="center" indent="2"/>
    </xf>
    <xf numFmtId="0" fontId="0" fillId="2" borderId="0" xfId="0" applyFill="1" applyBorder="1"/>
    <xf numFmtId="0" fontId="0" fillId="2" borderId="5" xfId="0" applyFill="1" applyBorder="1"/>
    <xf numFmtId="0" fontId="0" fillId="2" borderId="2" xfId="0" applyFill="1" applyBorder="1"/>
    <xf numFmtId="0" fontId="1" fillId="2" borderId="0" xfId="1" applyFill="1" applyBorder="1" applyAlignment="1">
      <alignment horizontal="center" vertical="center"/>
    </xf>
    <xf numFmtId="0" fontId="0" fillId="2" borderId="0" xfId="0" applyFill="1" applyBorder="1" applyAlignment="1">
      <alignment horizontal="left" indent="2"/>
    </xf>
    <xf numFmtId="0" fontId="0" fillId="2" borderId="1" xfId="0" applyFill="1" applyBorder="1" applyAlignment="1">
      <alignment horizontal="left"/>
    </xf>
    <xf numFmtId="0" fontId="4" fillId="2" borderId="5" xfId="2" applyFont="1" applyFill="1" applyBorder="1" applyAlignment="1">
      <alignment horizontal="left" vertical="center" indent="2"/>
    </xf>
    <xf numFmtId="0" fontId="4" fillId="2" borderId="5" xfId="2" applyFont="1" applyFill="1" applyBorder="1" applyAlignment="1">
      <alignment vertical="center"/>
    </xf>
    <xf numFmtId="0" fontId="6" fillId="2" borderId="0" xfId="0" applyFont="1" applyFill="1" applyBorder="1"/>
    <xf numFmtId="0" fontId="5" fillId="2" borderId="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vertical="center" wrapText="1"/>
    </xf>
    <xf numFmtId="10" fontId="0" fillId="2" borderId="0" xfId="0" applyNumberFormat="1" applyFill="1"/>
    <xf numFmtId="0" fontId="8" fillId="0" borderId="0" xfId="0" applyFont="1" applyAlignment="1">
      <alignment vertical="center"/>
    </xf>
    <xf numFmtId="0" fontId="0" fillId="2" borderId="0" xfId="0" applyFill="1" applyAlignment="1">
      <alignment horizontal="left" indent="8"/>
    </xf>
    <xf numFmtId="0" fontId="2" fillId="2" borderId="0" xfId="2" applyFill="1" applyBorder="1" applyAlignment="1">
      <alignment vertical="center"/>
    </xf>
    <xf numFmtId="0" fontId="1" fillId="2" borderId="9" xfId="1" applyFill="1" applyBorder="1" applyAlignment="1">
      <alignment horizontal="center" vertical="center"/>
    </xf>
    <xf numFmtId="0" fontId="8" fillId="0" borderId="9" xfId="0" applyFont="1" applyBorder="1" applyAlignment="1">
      <alignment horizontal="left" vertical="center" indent="2"/>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right"/>
    </xf>
    <xf numFmtId="166" fontId="0" fillId="2" borderId="0" xfId="0" applyNumberFormat="1" applyFill="1" applyBorder="1" applyAlignment="1">
      <alignment vertical="center"/>
    </xf>
    <xf numFmtId="166" fontId="0" fillId="2" borderId="1" xfId="0" applyNumberFormat="1" applyFill="1" applyBorder="1" applyAlignment="1">
      <alignment vertical="center"/>
    </xf>
    <xf numFmtId="166" fontId="0" fillId="2" borderId="0" xfId="0" applyNumberFormat="1" applyFill="1" applyBorder="1" applyAlignment="1">
      <alignment horizontal="center" vertical="center"/>
    </xf>
    <xf numFmtId="167" fontId="0" fillId="2" borderId="0" xfId="0" applyNumberFormat="1" applyFill="1" applyBorder="1"/>
    <xf numFmtId="167" fontId="0" fillId="2" borderId="1" xfId="0" applyNumberFormat="1" applyFill="1" applyBorder="1"/>
    <xf numFmtId="167" fontId="0" fillId="2" borderId="5" xfId="0" applyNumberFormat="1" applyFill="1" applyBorder="1"/>
    <xf numFmtId="167" fontId="2" fillId="2" borderId="6" xfId="2" applyNumberFormat="1" applyFill="1" applyBorder="1" applyAlignment="1">
      <alignment vertical="center" textRotation="90"/>
    </xf>
    <xf numFmtId="167" fontId="2" fillId="2" borderId="2" xfId="2" applyNumberFormat="1" applyFill="1" applyBorder="1" applyAlignment="1">
      <alignment vertical="center" textRotation="90"/>
    </xf>
    <xf numFmtId="167" fontId="2" fillId="2" borderId="3" xfId="2" applyNumberFormat="1" applyFill="1" applyBorder="1" applyAlignment="1">
      <alignment vertical="center" textRotation="90"/>
    </xf>
    <xf numFmtId="167" fontId="0" fillId="0" borderId="0" xfId="0" applyNumberFormat="1" applyFont="1" applyFill="1" applyBorder="1"/>
    <xf numFmtId="167" fontId="0" fillId="0" borderId="0" xfId="0" applyNumberFormat="1"/>
    <xf numFmtId="170" fontId="0" fillId="0" borderId="0" xfId="0" applyNumberFormat="1"/>
    <xf numFmtId="170" fontId="0" fillId="0" borderId="9" xfId="0" applyNumberFormat="1" applyBorder="1"/>
    <xf numFmtId="170" fontId="7" fillId="0" borderId="0" xfId="0" applyNumberFormat="1" applyFont="1" applyFill="1" applyBorder="1"/>
    <xf numFmtId="0" fontId="5" fillId="2" borderId="0" xfId="0" applyFont="1" applyFill="1" applyBorder="1" applyAlignment="1">
      <alignment horizontal="left" vertical="center" indent="2"/>
    </xf>
    <xf numFmtId="0" fontId="5" fillId="2" borderId="7" xfId="0" applyFont="1" applyFill="1" applyBorder="1" applyAlignment="1">
      <alignment horizontal="left" vertical="center" indent="2"/>
    </xf>
    <xf numFmtId="0" fontId="5" fillId="2" borderId="4" xfId="0" applyFont="1" applyFill="1" applyBorder="1" applyAlignment="1">
      <alignment horizontal="left" vertical="center" indent="2"/>
    </xf>
    <xf numFmtId="0" fontId="5" fillId="2" borderId="5" xfId="0" applyFont="1" applyFill="1" applyBorder="1" applyAlignment="1">
      <alignment horizontal="left" vertical="center" wrapText="1" indent="2"/>
    </xf>
    <xf numFmtId="0" fontId="5" fillId="2" borderId="0" xfId="0" applyFont="1" applyFill="1" applyBorder="1" applyAlignment="1">
      <alignment horizontal="left" vertical="center" wrapText="1" indent="2"/>
    </xf>
    <xf numFmtId="171" fontId="0" fillId="0" borderId="0" xfId="0" applyNumberFormat="1"/>
    <xf numFmtId="0" fontId="10" fillId="0" borderId="0" xfId="0" applyFont="1"/>
    <xf numFmtId="0" fontId="10" fillId="0" borderId="0" xfId="0" pivotButton="1" applyFont="1"/>
    <xf numFmtId="171" fontId="0" fillId="2" borderId="0" xfId="0" applyNumberFormat="1" applyFill="1" applyBorder="1"/>
    <xf numFmtId="171" fontId="6" fillId="2" borderId="0" xfId="0" applyNumberFormat="1" applyFont="1" applyFill="1" applyBorder="1"/>
    <xf numFmtId="171" fontId="0" fillId="2" borderId="0" xfId="0" applyNumberFormat="1" applyFill="1" applyBorder="1" applyAlignment="1">
      <alignment vertical="center"/>
    </xf>
    <xf numFmtId="171" fontId="0" fillId="2" borderId="5" xfId="0" applyNumberFormat="1" applyFill="1" applyBorder="1" applyAlignment="1">
      <alignment vertical="center"/>
    </xf>
    <xf numFmtId="171" fontId="0" fillId="0" borderId="0" xfId="0" applyNumberFormat="1" applyFont="1" applyFill="1" applyBorder="1"/>
  </cellXfs>
  <cellStyles count="3">
    <cellStyle name="Nosaukums" xfId="1" builtinId="15"/>
    <cellStyle name="Parasts" xfId="0" builtinId="0" customBuiltin="1"/>
    <cellStyle name="Virsraksts 1" xfId="2" builtinId="16" customBuiltin="1"/>
  </cellStyles>
  <dxfs count="67">
    <dxf>
      <numFmt numFmtId="171" formatCode="#,##0.00\ [$€-1]"/>
    </dxf>
    <dxf>
      <numFmt numFmtId="171" formatCode="#,##0.00\ [$€-1]"/>
    </dxf>
    <dxf>
      <numFmt numFmtId="171" formatCode="#,##0.00\ [$€-1]"/>
    </dxf>
    <dxf>
      <numFmt numFmtId="170" formatCode="[$€-2]\ #,##0.00"/>
    </dxf>
    <dxf>
      <numFmt numFmtId="171" formatCode="#,##0.00\ [$€-1]"/>
    </dxf>
    <dxf>
      <font>
        <name val="Cambria"/>
        <scheme val="major"/>
      </font>
    </dxf>
    <dxf>
      <font>
        <name val="Cambria"/>
        <scheme val="major"/>
      </font>
    </dxf>
    <dxf>
      <alignment horizontal="right" readingOrder="0"/>
    </dxf>
    <dxf>
      <alignment horizontal="right" readingOrder="0"/>
    </dxf>
    <dxf>
      <alignment horizontal="right" readingOrder="0"/>
    </dxf>
    <dxf>
      <numFmt numFmtId="168" formatCode="&quot;Ls &quot;#,##0_);\(&quot;Ls &quot;#,##0\)"/>
    </dxf>
    <dxf>
      <numFmt numFmtId="168" formatCode="&quot;Ls &quot;#,##0_);\(&quot;Ls &quot;#,##0\)"/>
    </dxf>
    <dxf>
      <numFmt numFmtId="168" formatCode="&quot;Ls &quot;#,##0_);\(&quot;Ls &quot;#,##0\)"/>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0" formatCode="[$€-2]\ #,##0.00"/>
    </dxf>
    <dxf>
      <font>
        <strike/>
        <outline/>
        <shadow/>
        <u val="none"/>
        <vertAlign val="baseline"/>
        <sz val="10"/>
        <color theme="1"/>
        <name val="Cambria"/>
        <scheme val="major"/>
      </font>
    </dxf>
    <dxf>
      <font>
        <name val="Cambria"/>
        <scheme val="major"/>
      </font>
    </dxf>
    <dxf>
      <font>
        <name val="Cambria"/>
        <scheme val="major"/>
      </font>
    </dxf>
    <dxf>
      <numFmt numFmtId="167" formatCode="&quot;Ls &quot;#,##0_);[Red]\(&quot;Ls &quot;#,##0\)"/>
    </dxf>
    <dxf>
      <numFmt numFmtId="170" formatCode="[$€-2]\ #,##0.00"/>
    </dxf>
    <dxf>
      <numFmt numFmtId="170" formatCode="[$€-2]\ #,##0.00"/>
    </dxf>
    <dxf>
      <numFmt numFmtId="170" formatCode="[$€-2]\ #,##0.00"/>
    </dxf>
    <dxf>
      <numFmt numFmtId="164" formatCode="&quot;$&quot;#,##0_);\(&quot;$&quot;#,##0\)"/>
    </dxf>
    <dxf>
      <font>
        <strike/>
        <outline/>
        <shadow/>
        <u val="none"/>
        <vertAlign val="baseline"/>
        <sz val="10"/>
        <color theme="1"/>
        <name val="Cambria"/>
        <scheme val="major"/>
      </font>
    </dxf>
    <dxf>
      <font>
        <color rgb="FFFF0000"/>
      </font>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71" formatCode="#,##0.00\ [$€-1]"/>
    </dxf>
    <dxf>
      <numFmt numFmtId="168" formatCode="&quot;Ls &quot;#,##0_);\(&quot;Ls &quot;#,##0\)"/>
    </dxf>
    <dxf>
      <numFmt numFmtId="168" formatCode="&quot;Ls &quot;#,##0_);\(&quot;Ls &quot;#,##0\)"/>
    </dxf>
    <dxf>
      <numFmt numFmtId="168" formatCode="&quot;Ls &quot;#,##0_);\(&quot;Ls &quot;#,##0\)"/>
    </dxf>
    <dxf>
      <alignment horizontal="right" readingOrder="0"/>
    </dxf>
    <dxf>
      <alignment horizontal="right" readingOrder="0"/>
    </dxf>
    <dxf>
      <alignment horizontal="right" readingOrder="0"/>
    </dxf>
    <dxf>
      <fill>
        <patternFill>
          <bgColor theme="4" tint="0.79998168889431442"/>
        </patternFill>
      </fill>
    </dxf>
    <dxf>
      <font>
        <b/>
        <i val="0"/>
        <color theme="4"/>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tableStyleElement type="wholeTable" dxfId="66"/>
      <tableStyleElement type="headerRow" dxfId="65"/>
    </tableStyle>
    <tableStyle name="Family Budget PivotTable" table="0" count="5">
      <tableStyleElement type="wholeTable" dxfId="64"/>
      <tableStyleElement type="headerRow" dxfId="63"/>
      <tableStyleElement type="totalRow" dxfId="62"/>
      <tableStyleElement type="firstRowStripe" dxfId="61"/>
      <tableStyleElement type="pageFieldLabels" dxfId="60"/>
    </tableStyle>
    <tableStyle name="Family Budget Table Style" pivot="0" count="4">
      <tableStyleElement type="wholeTable" dxfId="59"/>
      <tableStyleElement type="headerRow" dxfId="58"/>
      <tableStyleElement type="totalRow" dxfId="57"/>
      <tableStyleElement type="firstRowStripe" dxfId="56"/>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19"/>
    </mc:Choice>
    <mc:Fallback>
      <c:style val="19"/>
    </mc:Fallback>
  </mc:AlternateContent>
  <c:pivotSource>
    <c:name>[Family budget_TP103458069.xltx]Papildu dati!Budžeta kopsavilkums</c:name>
    <c:fmtId val="1"/>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ln>
            <a:solidFill>
              <a:schemeClr val="bg1"/>
            </a:solidFill>
          </a:ln>
          <a:effectLst/>
        </c:spPr>
        <c:marker>
          <c:symbol val="none"/>
        </c:marker>
        <c:dLbl>
          <c:idx val="0"/>
          <c:layout/>
          <c:spPr>
            <a:noFill/>
            <a:ln>
              <a:noFill/>
            </a:ln>
            <a:effectLst/>
          </c:spPr>
          <c:txPr>
            <a:bodyPr wrap="square" lIns="38100" tIns="19050" rIns="38100" bIns="19050" anchor="ctr">
              <a:spAutoFit/>
            </a:bodyPr>
            <a:lstStyle/>
            <a:p>
              <a:pPr>
                <a:defRPr/>
              </a:pPr>
              <a:endParaRPr lang="lv-LV"/>
            </a:p>
          </c:txPr>
          <c:dLblPos val="outEnd"/>
          <c:showLegendKey val="0"/>
          <c:showVal val="0"/>
          <c:showCatName val="1"/>
          <c:showSerName val="0"/>
          <c:showPercent val="1"/>
          <c:showBubbleSize val="0"/>
          <c:extLst>
            <c:ext xmlns:c15="http://schemas.microsoft.com/office/drawing/2012/chart" uri="{CE6537A1-D6FC-4f65-9D91-7224C49458BB}">
              <c15:layout/>
            </c:ext>
          </c:extLst>
        </c:dLbl>
      </c:pivotFmt>
      <c:pivotFmt>
        <c:idx val="3"/>
        <c:dLbl>
          <c:idx val="0"/>
          <c:layout>
            <c:manualLayout>
              <c:x val="9.2948835795792065E-2"/>
              <c:y val="-0.12093825229306544"/>
            </c:manualLayout>
          </c:layout>
          <c:spPr>
            <a:noFill/>
            <a:ln>
              <a:noFill/>
            </a:ln>
            <a:effectLst/>
          </c:spPr>
          <c:txPr>
            <a:bodyPr wrap="square" lIns="38100" tIns="19050" rIns="38100" bIns="19050" anchor="ctr">
              <a:spAutoFit/>
            </a:bodyPr>
            <a:lstStyle/>
            <a:p>
              <a:pPr>
                <a:defRPr/>
              </a:pPr>
              <a:endParaRPr lang="lv-LV"/>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
        <c:idx val="4"/>
        <c:dLbl>
          <c:idx val="0"/>
          <c:layout>
            <c:manualLayout>
              <c:x val="8.6309633238949759E-2"/>
              <c:y val="0.17737610336316259"/>
            </c:manualLayout>
          </c:layout>
          <c:spPr>
            <a:noFill/>
            <a:ln>
              <a:noFill/>
            </a:ln>
            <a:effectLst/>
          </c:spPr>
          <c:txPr>
            <a:bodyPr wrap="square" lIns="38100" tIns="19050" rIns="38100" bIns="19050" anchor="ctr">
              <a:spAutoFit/>
            </a:bodyPr>
            <a:lstStyle/>
            <a:p>
              <a:pPr>
                <a:defRPr/>
              </a:pPr>
              <a:endParaRPr lang="lv-LV"/>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
        <c:idx val="5"/>
        <c:dLbl>
          <c:idx val="0"/>
          <c:layout>
            <c:manualLayout>
              <c:x val="-9.0735768276844639E-2"/>
              <c:y val="0.15318845290454952"/>
            </c:manualLayout>
          </c:layout>
          <c:spPr>
            <a:noFill/>
            <a:ln>
              <a:noFill/>
            </a:ln>
            <a:effectLst/>
          </c:spPr>
          <c:txPr>
            <a:bodyPr wrap="square" lIns="38100" tIns="19050" rIns="38100" bIns="19050" anchor="ctr">
              <a:spAutoFit/>
            </a:bodyPr>
            <a:lstStyle/>
            <a:p>
              <a:pPr>
                <a:defRPr/>
              </a:pPr>
              <a:endParaRPr lang="lv-LV"/>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
        <c:idx val="6"/>
        <c:dLbl>
          <c:idx val="0"/>
          <c:layout>
            <c:manualLayout>
              <c:x val="-0.11950564602316127"/>
              <c:y val="-0.15721972798098516"/>
            </c:manualLayout>
          </c:layout>
          <c:spPr>
            <a:noFill/>
            <a:ln>
              <a:noFill/>
            </a:ln>
            <a:effectLst/>
          </c:spPr>
          <c:txPr>
            <a:bodyPr wrap="square" lIns="38100" tIns="19050" rIns="38100" bIns="19050" anchor="ctr">
              <a:spAutoFit/>
            </a:bodyPr>
            <a:lstStyle/>
            <a:p>
              <a:pPr>
                <a:defRPr/>
              </a:pPr>
              <a:endParaRPr lang="lv-LV"/>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
        <c:idx val="7"/>
        <c:dLbl>
          <c:idx val="0"/>
          <c:layout>
            <c:manualLayout>
              <c:x val="2.4039698966597467E-2"/>
              <c:y val="-4.0312750764355164E-2"/>
            </c:manualLayout>
          </c:layout>
          <c:spPr>
            <a:ln>
              <a:solidFill>
                <a:schemeClr val="bg1"/>
              </a:solidFill>
            </a:ln>
          </c:spPr>
          <c:txPr>
            <a:bodyPr/>
            <a:lstStyle/>
            <a:p>
              <a:pPr>
                <a:defRPr/>
              </a:pPr>
              <a:endParaRPr lang="lv-LV"/>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Lst>
        </c:dLbl>
      </c:pivotFmt>
      <c:pivotFmt>
        <c:idx val="8"/>
        <c:dLbl>
          <c:idx val="0"/>
          <c:layout>
            <c:manualLayout>
              <c:x val="-1.5114029605049917E-16"/>
              <c:y val="-1.612510030574206E-2"/>
            </c:manualLayout>
          </c:layout>
          <c:spPr>
            <a:noFill/>
            <a:ln>
              <a:noFill/>
            </a:ln>
            <a:effectLst/>
          </c:spPr>
          <c:txPr>
            <a:bodyPr wrap="square" lIns="38100" tIns="19050" rIns="38100" bIns="19050" anchor="ctr">
              <a:spAutoFit/>
            </a:bodyPr>
            <a:lstStyle/>
            <a:p>
              <a:pPr>
                <a:defRPr/>
              </a:pPr>
              <a:endParaRPr lang="lv-LV"/>
            </a:p>
          </c:txPr>
          <c:dLblPos val="bestFit"/>
          <c:showLegendKey val="0"/>
          <c:showVal val="0"/>
          <c:showCatName val="1"/>
          <c:showSerName val="0"/>
          <c:showPercent val="1"/>
          <c:showBubbleSize val="0"/>
          <c:extLst>
            <c:ext xmlns:c15="http://schemas.microsoft.com/office/drawing/2012/chart" uri="{CE6537A1-D6FC-4f65-9D91-7224C49458BB}">
              <c15:layout/>
            </c:ext>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'Papildu dati'!$C$2</c:f>
              <c:strCache>
                <c:ptCount val="1"/>
                <c:pt idx="0">
                  <c:v>Kopsumma</c:v>
                </c:pt>
              </c:strCache>
            </c:strRef>
          </c:tx>
          <c:spPr>
            <a:ln>
              <a:solidFill>
                <a:schemeClr val="bg1"/>
              </a:solidFill>
            </a:ln>
            <a:effectLst/>
          </c:spPr>
          <c:dLbls>
            <c:dLbl>
              <c:idx val="1"/>
              <c:layout>
                <c:manualLayout>
                  <c:x val="-0.11950564602316127"/>
                  <c:y val="-0.15721972798098516"/>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2.4039698966597467E-2"/>
                  <c:y val="-4.0312750764355164E-2"/>
                </c:manualLayout>
              </c:layout>
              <c:spPr>
                <a:ln>
                  <a:solidFill>
                    <a:schemeClr val="bg1"/>
                  </a:solidFill>
                </a:ln>
              </c:spPr>
              <c:txPr>
                <a:bodyPr/>
                <a:lstStyle/>
                <a:p>
                  <a:pPr>
                    <a:defRPr/>
                  </a:pPr>
                  <a:endParaRPr lang="lv-LV"/>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rect">
                      <a:avLst/>
                    </a:prstGeom>
                  </c15:spPr>
                  <c15:layout/>
                </c:ext>
              </c:extLst>
            </c:dLbl>
            <c:dLbl>
              <c:idx val="7"/>
              <c:layout>
                <c:manualLayout>
                  <c:x val="9.2948835795792065E-2"/>
                  <c:y val="-0.12093825229306544"/>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9"/>
              <c:layout>
                <c:manualLayout>
                  <c:x val="8.6309633238949759E-2"/>
                  <c:y val="0.17737610336316259"/>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0"/>
              <c:layout>
                <c:manualLayout>
                  <c:x val="-1.5114029605049917E-16"/>
                  <c:y val="-1.612510030574206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1"/>
              <c:layout>
                <c:manualLayout>
                  <c:x val="-9.0735768276844639E-2"/>
                  <c:y val="0.1531884529045495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a:pPr>
                <a:endParaRPr lang="lv-LV"/>
              </a:p>
            </c:txPr>
            <c:dLblPos val="outEnd"/>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'Papildu dati'!$B$3:$B$15</c:f>
              <c:strCache>
                <c:ptCount val="12"/>
                <c:pt idx="0">
                  <c:v>Aizdevumi</c:v>
                </c:pt>
                <c:pt idx="1">
                  <c:v>Apdrošināšana</c:v>
                </c:pt>
                <c:pt idx="2">
                  <c:v>Bērni</c:v>
                </c:pt>
                <c:pt idx="3">
                  <c:v>Dāvanas un labdarība</c:v>
                </c:pt>
                <c:pt idx="4">
                  <c:v>Ietaupījumi vai ieguldījumi</c:v>
                </c:pt>
                <c:pt idx="5">
                  <c:v>Izklaide</c:v>
                </c:pt>
                <c:pt idx="6">
                  <c:v>Mājdzīvnieki</c:v>
                </c:pt>
                <c:pt idx="7">
                  <c:v>Mājoklis</c:v>
                </c:pt>
                <c:pt idx="8">
                  <c:v>Nodokļi</c:v>
                </c:pt>
                <c:pt idx="9">
                  <c:v>Pārtika</c:v>
                </c:pt>
                <c:pt idx="10">
                  <c:v>Personiskā aprūpe</c:v>
                </c:pt>
                <c:pt idx="11">
                  <c:v>Transports</c:v>
                </c:pt>
              </c:strCache>
            </c:strRef>
          </c:cat>
          <c:val>
            <c:numRef>
              <c:f>'Papildu dati'!$C$3:$C$15</c:f>
              <c:numCache>
                <c:formatCode>General</c:formatCode>
                <c:ptCount val="12"/>
                <c:pt idx="0">
                  <c:v>200</c:v>
                </c:pt>
                <c:pt idx="1">
                  <c:v>900</c:v>
                </c:pt>
                <c:pt idx="2">
                  <c:v>140</c:v>
                </c:pt>
                <c:pt idx="3">
                  <c:v>125</c:v>
                </c:pt>
                <c:pt idx="4">
                  <c:v>200</c:v>
                </c:pt>
                <c:pt idx="5">
                  <c:v>358</c:v>
                </c:pt>
                <c:pt idx="6">
                  <c:v>100</c:v>
                </c:pt>
                <c:pt idx="7">
                  <c:v>2702</c:v>
                </c:pt>
                <c:pt idx="8">
                  <c:v>300</c:v>
                </c:pt>
                <c:pt idx="9">
                  <c:v>1320</c:v>
                </c:pt>
                <c:pt idx="10">
                  <c:v>140</c:v>
                </c:pt>
                <c:pt idx="11">
                  <c:v>1375</c:v>
                </c:pt>
              </c:numCache>
            </c:numRef>
          </c:val>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km&#275;ne&#353;a izdevumi'!A1"/></Relationships>
</file>

<file path=xl/drawings/_rels/drawing2.xml.rels><?xml version="1.0" encoding="UTF-8" standalone="yes"?>
<Relationships xmlns="http://schemas.openxmlformats.org/package/2006/relationships"><Relationship Id="rId1" Type="http://schemas.openxmlformats.org/officeDocument/2006/relationships/hyperlink" Target="#'M&#275;ne&#353;a bud&#382;eta atskaite'!A1"/></Relationships>
</file>

<file path=xl/drawings/drawing1.xml><?xml version="1.0" encoding="utf-8"?>
<xdr:wsDr xmlns:xdr="http://schemas.openxmlformats.org/drawingml/2006/spreadsheetDrawing" xmlns:a="http://schemas.openxmlformats.org/drawingml/2006/main">
  <xdr:twoCellAnchor>
    <xdr:from>
      <xdr:col>5</xdr:col>
      <xdr:colOff>798148</xdr:colOff>
      <xdr:row>0</xdr:row>
      <xdr:rowOff>162009</xdr:rowOff>
    </xdr:from>
    <xdr:to>
      <xdr:col>7</xdr:col>
      <xdr:colOff>200528</xdr:colOff>
      <xdr:row>0</xdr:row>
      <xdr:rowOff>436329</xdr:rowOff>
    </xdr:to>
    <xdr:sp macro="" textlink="">
      <xdr:nvSpPr>
        <xdr:cNvPr id="3" name="Ievadiet izdevumus" descr="&quot;&quot;" title="Poga Ievadīt izdevumus">
          <a:hlinkClick xmlns:r="http://schemas.openxmlformats.org/officeDocument/2006/relationships" r:id="rId1" tooltip="Noklikšķiniet, lai skatītu vai ievadiet izdevumus"/>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mn-lt"/>
              <a:ea typeface="+mn-ea"/>
              <a:cs typeface="+mn-cs"/>
            </a:rPr>
            <a:t>Ievadiet izdevumus</a:t>
          </a:r>
        </a:p>
      </xdr:txBody>
    </xdr:sp>
    <xdr:clientData fPrintsWithSheet="0"/>
  </xdr:twoCellAnchor>
  <xdr:twoCellAnchor>
    <xdr:from>
      <xdr:col>1</xdr:col>
      <xdr:colOff>82192</xdr:colOff>
      <xdr:row>18</xdr:row>
      <xdr:rowOff>88132</xdr:rowOff>
    </xdr:from>
    <xdr:to>
      <xdr:col>7</xdr:col>
      <xdr:colOff>381000</xdr:colOff>
      <xdr:row>35</xdr:row>
      <xdr:rowOff>0</xdr:rowOff>
    </xdr:to>
    <xdr:graphicFrame macro="">
      <xdr:nvGraphicFramePr>
        <xdr:cNvPr id="7" name="Budžeta pārskats" descr="Sektoru diagramma, kurā tiek rādītā izdevumu procentuālā daļa pēc kategorijas" title="Budžeta pārskata diagramma"/>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126996</xdr:colOff>
      <xdr:row>0</xdr:row>
      <xdr:rowOff>10584</xdr:rowOff>
    </xdr:from>
    <xdr:to>
      <xdr:col>8</xdr:col>
      <xdr:colOff>148163</xdr:colOff>
      <xdr:row>35</xdr:row>
      <xdr:rowOff>0</xdr:rowOff>
    </xdr:to>
    <xdr:cxnSp macro="">
      <xdr:nvCxnSpPr>
        <xdr:cNvPr id="8" name="Lapas sadalītājs" title="Lapas sadalītājs"/>
        <xdr:cNvCxnSpPr/>
      </xdr:nvCxnSpPr>
      <xdr:spPr>
        <a:xfrm>
          <a:off x="6265329" y="10584"/>
          <a:ext cx="21167" cy="763058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editAs="oneCell">
    <xdr:from>
      <xdr:col>9</xdr:col>
      <xdr:colOff>105833</xdr:colOff>
      <xdr:row>1</xdr:row>
      <xdr:rowOff>102660</xdr:rowOff>
    </xdr:from>
    <xdr:to>
      <xdr:col>13</xdr:col>
      <xdr:colOff>21166</xdr:colOff>
      <xdr:row>6</xdr:row>
      <xdr:rowOff>84666</xdr:rowOff>
    </xdr:to>
    <mc:AlternateContent xmlns:mc="http://schemas.openxmlformats.org/markup-compatibility/2006" xmlns:a14="http://schemas.microsoft.com/office/drawing/2010/main">
      <mc:Choice Requires="a14">
        <xdr:graphicFrame macro="">
          <xdr:nvGraphicFramePr>
            <xdr:cNvPr id="2" name="Kategorija" descr="Noklikšķiniet uz datu griezuma vienuma, lai filtrētu tālāk esošo rakurstabulu pēc atlasītās kategorijas. Lai atlasītu vairākas kategorijas, turiet nospiestu taustiņu Ctrl." title="Kategoriju datu griezums"/>
            <xdr:cNvGraphicFramePr/>
          </xdr:nvGraphicFramePr>
          <xdr:xfrm>
            <a:off x="0" y="0"/>
            <a:ext cx="0" cy="0"/>
          </xdr:xfrm>
          <a:graphic>
            <a:graphicData uri="http://schemas.microsoft.com/office/drawing/2010/slicer">
              <sle:slicer xmlns:sle="http://schemas.microsoft.com/office/drawing/2010/slicer" name="Kategorija"/>
            </a:graphicData>
          </a:graphic>
        </xdr:graphicFrame>
      </mc:Choice>
      <mc:Fallback xmlns="">
        <xdr:sp macro="" textlink="">
          <xdr:nvSpPr>
            <xdr:cNvPr id="0" name=""/>
            <xdr:cNvSpPr>
              <a:spLocks noTextEdit="1"/>
            </xdr:cNvSpPr>
          </xdr:nvSpPr>
          <xdr:spPr>
            <a:xfrm>
              <a:off x="6805083" y="875243"/>
              <a:ext cx="6889750" cy="1135590"/>
            </a:xfrm>
            <a:prstGeom prst="rect">
              <a:avLst/>
            </a:prstGeom>
            <a:solidFill>
              <a:prstClr val="white"/>
            </a:solidFill>
            <a:ln w="1">
              <a:solidFill>
                <a:prstClr val="green"/>
              </a:solidFill>
            </a:ln>
          </xdr:spPr>
          <xdr:txBody>
            <a:bodyPr vertOverflow="clip" horzOverflow="clip"/>
            <a:lstStyle/>
            <a:p>
              <a:r>
                <a:rPr lang="lv-LV" sz="1100"/>
                <a:t>Šī forma atspoguļo datu griezumu. Datu griezumi ir atbalstīti programmā Excel 2010 un jaunākās versijās.
Ja forma ir modificēta kādā vecākā programmas Excel versijā vai darbgrāmata ir saglabāta programmā Excel 2003 vai vecākā versijā, datu griezumu izmantot nevar.</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0</xdr:row>
      <xdr:rowOff>114300</xdr:rowOff>
    </xdr:from>
    <xdr:to>
      <xdr:col>6</xdr:col>
      <xdr:colOff>1680972</xdr:colOff>
      <xdr:row>0</xdr:row>
      <xdr:rowOff>388620</xdr:rowOff>
    </xdr:to>
    <xdr:sp macro="" textlink="">
      <xdr:nvSpPr>
        <xdr:cNvPr id="3" name="Budžeta atskaite" descr="&quot;&quot;" title="Poga Budžeta atskaite">
          <a:hlinkClick xmlns:r="http://schemas.openxmlformats.org/officeDocument/2006/relationships" r:id="rId1" tooltip="Noklikšķiniet, lai skatītu budžeta atskaiti"/>
        </xdr:cNvPr>
        <xdr:cNvSpPr/>
      </xdr:nvSpPr>
      <xdr:spPr>
        <a:xfrm>
          <a:off x="7134225" y="114300"/>
          <a:ext cx="1490472"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mn-lt"/>
              <a:ea typeface="+mn-ea"/>
              <a:cs typeface="+mn-cs"/>
            </a:rPr>
            <a:t>Budžeta atskaite</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Petr Barborik" refreshedDate="41743.488654976849" createdVersion="5" refreshedVersion="5" minRefreshableVersion="3" recordCount="59">
  <cacheSource type="worksheet">
    <worksheetSource name="BudžetaDati"/>
  </cacheSource>
  <cacheFields count="6">
    <cacheField name="Apraksts" numFmtId="0">
      <sharedItems count="55">
        <s v="Ārpusskolas aktivitātes"/>
        <s v="Medicīna"/>
        <s v="Mācību materiāli"/>
        <s v="Skolas mācību maksa"/>
        <s v="Koncerti"/>
        <s v="Teātris"/>
        <s v="Filmas"/>
        <s v="Mūzika (CD, lejupielādes u.c.)"/>
        <s v="Sporta pasākumi"/>
        <s v="Video/DVD (iegāde)"/>
        <s v="Video/DVD (noma)"/>
        <s v="Maltītes ārpus mājas"/>
        <s v="Pārtika"/>
        <s v="Labdarība 1"/>
        <s v="Labdarība 2"/>
        <s v="Dāvana 1"/>
        <s v="Dāvana 2"/>
        <s v="Kabeļtelevīzija/satelīts"/>
        <s v="Elektroenerģija"/>
        <s v="Degviela"/>
        <s v="Mājas tīrīšanas pakalpojumi"/>
        <s v="Apkope"/>
        <s v="Hipotekārais kredīts vai īre"/>
        <s v="Dabasgāze/nafta"/>
        <s v="Tiešsaistes/interneta pakalpojumi"/>
        <s v="Tālrunis (mobilais)"/>
        <s v="Tālrunis (mājās)"/>
        <s v="Krājumi"/>
        <s v="Atkritumu izvešana un pārstrāde"/>
        <s v="Ūdensapgāde un kanalizācija"/>
        <s v="Veselības"/>
        <s v="Sākums"/>
        <s v="Dzīvības"/>
        <s v="Kredītkarte 1"/>
        <s v="Kredītkarte 2"/>
        <s v="Kredītkarte 3"/>
        <s v="Personisks"/>
        <s v="Studiju kredīts"/>
        <s v="Apģērbs"/>
        <s v="Ķīmiskā tīrītava"/>
        <s v="Frizieris/manikīra speciālists"/>
        <s v="Veselības klubs"/>
        <s v="Kopšana"/>
        <s v="Rotaļlietas"/>
        <s v="Noguldījumu konts"/>
        <s v="Pensijas konts"/>
        <s v="Federālie"/>
        <s v="Vietējie"/>
        <s v="Valsts/reģions"/>
        <s v="Maksa par braukšanu ar autobusu/taksometru"/>
        <s v="Apdrošināšana"/>
        <s v="Licencēšana "/>
        <s v="Maksa par autostāvvietu"/>
        <s v="Maksājumi par automašīnu"/>
        <s v="Valsts" u="1"/>
      </sharedItems>
    </cacheField>
    <cacheField name="Kategorija" numFmtId="0">
      <sharedItems count="12">
        <s v="Bērni"/>
        <s v="Izklaide"/>
        <s v="Pārtika"/>
        <s v="Dāvanas un labdarība"/>
        <s v="Mājoklis"/>
        <s v="Apdrošināšana"/>
        <s v="Aizdevumi"/>
        <s v="Personiskā aprūpe"/>
        <s v="Mājdzīvnieki"/>
        <s v="Ietaupījumi vai ieguldījumi"/>
        <s v="Nodokļi"/>
        <s v="Transports"/>
      </sharedItems>
    </cacheField>
    <cacheField name="Plānotās izmaksas" numFmtId="170">
      <sharedItems containsString="0" containsBlank="1" containsNumber="1" containsInteger="1" minValue="0" maxValue="1700"/>
    </cacheField>
    <cacheField name="Faktiskās izmaksas" numFmtId="170">
      <sharedItems containsString="0" containsBlank="1" containsNumber="1" containsInteger="1" minValue="20" maxValue="1700"/>
    </cacheField>
    <cacheField name="Starpība" numFmtId="170">
      <sharedItems containsSemiMixedTypes="0" containsString="0" containsNumber="1" containsInteger="1" minValue="-200" maxValue="200"/>
    </cacheField>
    <cacheField name="Pārskats par faktiskajām izmaksām" numFmtId="167">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12"/>
    <x v="8"/>
    <n v="150"/>
    <n v="75"/>
    <n v="75"/>
    <n v="75"/>
  </r>
  <r>
    <x v="42"/>
    <x v="8"/>
    <n v="20"/>
    <n v="25"/>
    <n v="-5"/>
    <n v="25"/>
  </r>
  <r>
    <x v="1"/>
    <x v="8"/>
    <m/>
    <m/>
    <n v="0"/>
    <n v="0"/>
  </r>
  <r>
    <x v="43"/>
    <x v="8"/>
    <m/>
    <m/>
    <n v="0"/>
    <n v="0"/>
  </r>
  <r>
    <x v="44"/>
    <x v="9"/>
    <n v="200"/>
    <n v="200"/>
    <n v="0"/>
    <n v="200"/>
  </r>
  <r>
    <x v="45"/>
    <x v="9"/>
    <m/>
    <m/>
    <n v="0"/>
    <n v="0"/>
  </r>
  <r>
    <x v="46"/>
    <x v="10"/>
    <n v="300"/>
    <n v="300"/>
    <n v="0"/>
    <n v="300"/>
  </r>
  <r>
    <x v="47"/>
    <x v="10"/>
    <m/>
    <m/>
    <n v="0"/>
    <n v="0"/>
  </r>
  <r>
    <x v="48"/>
    <x v="10"/>
    <m/>
    <m/>
    <n v="0"/>
    <n v="0"/>
  </r>
  <r>
    <x v="49"/>
    <x v="11"/>
    <n v="100"/>
    <n v="150"/>
    <n v="-50"/>
    <n v="150"/>
  </r>
  <r>
    <x v="19"/>
    <x v="11"/>
    <n v="450"/>
    <n v="400"/>
    <n v="50"/>
    <n v="400"/>
  </r>
  <r>
    <x v="50"/>
    <x v="11"/>
    <n v="300"/>
    <n v="300"/>
    <n v="0"/>
    <n v="300"/>
  </r>
  <r>
    <x v="51"/>
    <x v="11"/>
    <n v="25"/>
    <n v="25"/>
    <n v="0"/>
    <n v="25"/>
  </r>
  <r>
    <x v="21"/>
    <x v="11"/>
    <n v="100"/>
    <n v="50"/>
    <n v="50"/>
    <n v="50"/>
  </r>
  <r>
    <x v="52"/>
    <x v="11"/>
    <m/>
    <m/>
    <n v="0"/>
    <n v="0"/>
  </r>
  <r>
    <x v="53"/>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Budžeta kopsavilkuma rakurstabula" cacheId="4" applyNumberFormats="0" applyBorderFormats="0" applyFontFormats="0" applyPatternFormats="0" applyAlignmentFormats="0" applyWidthHeightFormats="1" dataCaption="Values" updatedVersion="5" minRefreshableVersion="3" colGrandTotals="0" itemPrintTitles="1" createdVersion="4" indent="0" outline="1" outlineData="1" multipleFieldFilters="0" rowHeaderCaption="Kategorija">
  <location ref="J9:M34" firstHeaderRow="0" firstDataRow="1" firstDataCol="1"/>
  <pivotFields count="6">
    <pivotField axis="axisRow" showAll="0" insertBlankRow="1">
      <items count="56">
        <item x="50"/>
        <item x="38"/>
        <item x="21"/>
        <item x="28"/>
        <item x="0"/>
        <item x="23"/>
        <item x="15"/>
        <item x="16"/>
        <item x="19"/>
        <item x="32"/>
        <item x="18"/>
        <item x="46"/>
        <item x="6"/>
        <item x="40"/>
        <item x="22"/>
        <item x="17"/>
        <item x="4"/>
        <item x="42"/>
        <item x="27"/>
        <item x="33"/>
        <item x="34"/>
        <item x="35"/>
        <item x="39"/>
        <item x="13"/>
        <item x="14"/>
        <item x="51"/>
        <item x="52"/>
        <item x="49"/>
        <item x="53"/>
        <item x="11"/>
        <item x="2"/>
        <item x="20"/>
        <item x="1"/>
        <item x="7"/>
        <item x="44"/>
        <item x="12"/>
        <item x="45"/>
        <item x="36"/>
        <item x="43"/>
        <item x="31"/>
        <item x="3"/>
        <item x="8"/>
        <item x="37"/>
        <item x="26"/>
        <item x="25"/>
        <item x="5"/>
        <item x="24"/>
        <item x="29"/>
        <item m="1" x="54"/>
        <item x="30"/>
        <item x="41"/>
        <item x="9"/>
        <item x="10"/>
        <item x="47"/>
        <item x="48"/>
        <item t="default"/>
      </items>
    </pivotField>
    <pivotField axis="axisRow" showAll="0" insertBlankRow="1">
      <items count="13">
        <item sd="0" x="6"/>
        <item sd="0" x="5"/>
        <item sd="0" x="0"/>
        <item sd="0" x="3"/>
        <item sd="0" x="9"/>
        <item sd="0" x="1"/>
        <item sd="0" x="8"/>
        <item sd="0" x="4"/>
        <item sd="0" x="10"/>
        <item sd="0" x="2"/>
        <item sd="0" x="7"/>
        <item sd="0" x="11"/>
        <item t="default"/>
      </items>
    </pivotField>
    <pivotField name="Plānotās izmaksas2" dataField="1" showAll="0" insertBlankRow="1"/>
    <pivotField name="Faktiskās izmaksas2" dataField="1" showAll="0" insertBlankRow="1" defaultSubtotal="0"/>
    <pivotField name="Starpība2" dataField="1" numFmtId="164" showAll="0" insertBlankRow="1"/>
    <pivotField numFmtId="165" showAll="0" insertBlankRow="1"/>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Plānotās izmaksas" fld="2" baseField="1" baseItem="0" numFmtId="168"/>
    <dataField name="Faktiskās izmaksas" fld="3" baseField="1" baseItem="0" numFmtId="168"/>
    <dataField name="Starpība" fld="4" baseField="1" baseItem="0" numFmtId="168"/>
  </dataFields>
  <formats count="20">
    <format dxfId="55">
      <pivotArea dataOnly="0" labelOnly="1" outline="0" fieldPosition="0">
        <references count="1">
          <reference field="4294967294" count="1">
            <x v="2"/>
          </reference>
        </references>
      </pivotArea>
    </format>
    <format dxfId="54">
      <pivotArea dataOnly="0" labelOnly="1" outline="0" fieldPosition="0">
        <references count="1">
          <reference field="4294967294" count="1">
            <x v="1"/>
          </reference>
        </references>
      </pivotArea>
    </format>
    <format dxfId="53">
      <pivotArea dataOnly="0" labelOnly="1" outline="0" fieldPosition="0">
        <references count="1">
          <reference field="4294967294" count="1">
            <x v="0"/>
          </reference>
        </references>
      </pivotArea>
    </format>
    <format dxfId="52">
      <pivotArea outline="0" fieldPosition="0">
        <references count="1">
          <reference field="4294967294" count="1">
            <x v="2"/>
          </reference>
        </references>
      </pivotArea>
    </format>
    <format dxfId="51">
      <pivotArea outline="0" fieldPosition="0">
        <references count="1">
          <reference field="4294967294" count="1">
            <x v="1"/>
          </reference>
        </references>
      </pivotArea>
    </format>
    <format dxfId="50">
      <pivotArea outline="0" fieldPosition="0">
        <references count="1">
          <reference field="4294967294" count="1">
            <x v="0"/>
          </reference>
        </references>
      </pivotArea>
    </format>
    <format dxfId="49">
      <pivotArea collapsedLevelsAreSubtotals="1" fieldPosition="0">
        <references count="1">
          <reference field="1" count="1">
            <x v="0"/>
          </reference>
        </references>
      </pivotArea>
    </format>
    <format dxfId="48">
      <pivotArea collapsedLevelsAreSubtotals="1" fieldPosition="0">
        <references count="1">
          <reference field="1" count="1">
            <x v="1"/>
          </reference>
        </references>
      </pivotArea>
    </format>
    <format dxfId="47">
      <pivotArea collapsedLevelsAreSubtotals="1" fieldPosition="0">
        <references count="1">
          <reference field="1" count="1">
            <x v="2"/>
          </reference>
        </references>
      </pivotArea>
    </format>
    <format dxfId="46">
      <pivotArea collapsedLevelsAreSubtotals="1" fieldPosition="0">
        <references count="1">
          <reference field="1" count="1">
            <x v="3"/>
          </reference>
        </references>
      </pivotArea>
    </format>
    <format dxfId="45">
      <pivotArea collapsedLevelsAreSubtotals="1" fieldPosition="0">
        <references count="1">
          <reference field="1" count="1">
            <x v="4"/>
          </reference>
        </references>
      </pivotArea>
    </format>
    <format dxfId="44">
      <pivotArea collapsedLevelsAreSubtotals="1" fieldPosition="0">
        <references count="1">
          <reference field="1" count="1">
            <x v="5"/>
          </reference>
        </references>
      </pivotArea>
    </format>
    <format dxfId="43">
      <pivotArea collapsedLevelsAreSubtotals="1" fieldPosition="0">
        <references count="1">
          <reference field="1" count="1">
            <x v="6"/>
          </reference>
        </references>
      </pivotArea>
    </format>
    <format dxfId="42">
      <pivotArea collapsedLevelsAreSubtotals="1" fieldPosition="0">
        <references count="1">
          <reference field="1" count="1">
            <x v="7"/>
          </reference>
        </references>
      </pivotArea>
    </format>
    <format dxfId="41">
      <pivotArea collapsedLevelsAreSubtotals="1" fieldPosition="0">
        <references count="1">
          <reference field="1" count="1">
            <x v="8"/>
          </reference>
        </references>
      </pivotArea>
    </format>
    <format dxfId="40">
      <pivotArea collapsedLevelsAreSubtotals="1" fieldPosition="0">
        <references count="1">
          <reference field="1" count="1">
            <x v="9"/>
          </reference>
        </references>
      </pivotArea>
    </format>
    <format dxfId="39">
      <pivotArea collapsedLevelsAreSubtotals="1" fieldPosition="0">
        <references count="1">
          <reference field="1" count="1">
            <x v="10"/>
          </reference>
        </references>
      </pivotArea>
    </format>
    <format dxfId="38">
      <pivotArea collapsedLevelsAreSubtotals="1" fieldPosition="0">
        <references count="1">
          <reference field="1" count="1">
            <x v="11"/>
          </reference>
        </references>
      </pivotArea>
    </format>
    <format dxfId="37">
      <pivotArea grandRow="1" outline="0" collapsedLevelsAreSubtotals="1" fieldPosition="0"/>
    </format>
    <format dxfId="4">
      <pivotArea outline="0" collapsedLevelsAreSubtotals="1" fieldPosition="0"/>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Budžeta izdevumu rakurstabula" altTextSummary="Kopsavilkums par paredzētajām izmaksām, faktiskajām izmaksām un atšķirību visiem izdevumiem, kas norādīti lapā Budžeta dati." hideValuesRow="1"/>
    </ext>
  </extLst>
</pivotTableDefinition>
</file>

<file path=xl/pivotTables/pivotTable2.xml><?xml version="1.0" encoding="utf-8"?>
<pivotTableDefinition xmlns="http://schemas.openxmlformats.org/spreadsheetml/2006/main" name="Budžeta kopsavilkums" cacheId="4" applyNumberFormats="0" applyBorderFormats="0" applyFontFormats="0" applyPatternFormats="0" applyAlignmentFormats="0" applyWidthHeightFormats="1" dataCaption="Values" updatedVersion="5" minRefreshableVersion="3" itemPrintTitles="1" createdVersion="4" indent="0" outline="1" outlineData="1" multipleFieldFilters="0" chartFormat="2" rowHeaderCaption="Kategorija">
  <location ref="B2:C15" firstHeaderRow="1" firstDataRow="1" firstDataCol="1"/>
  <pivotFields count="6">
    <pivotField showAll="0" defaultSubtotal="0"/>
    <pivotField axis="axisRow" showAll="0" defaultSubtotal="0">
      <items count="12">
        <item x="6"/>
        <item x="5"/>
        <item x="0"/>
        <item x="3"/>
        <item x="9"/>
        <item x="1"/>
        <item x="8"/>
        <item x="4"/>
        <item x="10"/>
        <item x="2"/>
        <item x="7"/>
        <item x="11"/>
      </items>
    </pivotField>
    <pivotField showAll="0" defaultSubtotal="0"/>
    <pivotField dataField="1" showAll="0" defaultSubtotal="0"/>
    <pivotField numFmtId="164" showAll="0" defaultSubtotal="0"/>
    <pivotField numFmtId="165" showAll="0" defaultSubtotal="0"/>
  </pivotFields>
  <rowFields count="1">
    <field x="1"/>
  </rowFields>
  <rowItems count="13">
    <i>
      <x/>
    </i>
    <i>
      <x v="1"/>
    </i>
    <i>
      <x v="2"/>
    </i>
    <i>
      <x v="3"/>
    </i>
    <i>
      <x v="4"/>
    </i>
    <i>
      <x v="5"/>
    </i>
    <i>
      <x v="6"/>
    </i>
    <i>
      <x v="7"/>
    </i>
    <i>
      <x v="8"/>
    </i>
    <i>
      <x v="9"/>
    </i>
    <i>
      <x v="10"/>
    </i>
    <i>
      <x v="11"/>
    </i>
    <i t="grand">
      <x/>
    </i>
  </rowItems>
  <colItems count="1">
    <i/>
  </colItems>
  <dataFields count="1">
    <dataField name="Izmaksas" fld="3" baseField="1" baseItem="4"/>
  </dataFields>
  <formats count="2">
    <format dxfId="29">
      <pivotArea dataOnly="0" labelOnly="1" outline="0" axis="axisValues" fieldPosition="0"/>
    </format>
    <format dxfId="28">
      <pivotArea field="1" type="button" dataOnly="0" labelOnly="1" outline="0" axis="axisRow" fieldPosition="0"/>
    </format>
  </formats>
  <chartFormats count="7">
    <chartFormat chart="1" format="2" series="1">
      <pivotArea type="data" outline="0" fieldPosition="0">
        <references count="1">
          <reference field="4294967294" count="1" selected="0">
            <x v="0"/>
          </reference>
        </references>
      </pivotArea>
    </chartFormat>
    <chartFormat chart="1" format="3">
      <pivotArea type="data" outline="0" fieldPosition="0">
        <references count="2">
          <reference field="4294967294" count="1" selected="0">
            <x v="0"/>
          </reference>
          <reference field="1" count="1" selected="0">
            <x v="7"/>
          </reference>
        </references>
      </pivotArea>
    </chartFormat>
    <chartFormat chart="1" format="4">
      <pivotArea type="data" outline="0" fieldPosition="0">
        <references count="2">
          <reference field="4294967294" count="1" selected="0">
            <x v="0"/>
          </reference>
          <reference field="1" count="1" selected="0">
            <x v="9"/>
          </reference>
        </references>
      </pivotArea>
    </chartFormat>
    <chartFormat chart="1" format="5">
      <pivotArea type="data" outline="0" fieldPosition="0">
        <references count="2">
          <reference field="4294967294" count="1" selected="0">
            <x v="0"/>
          </reference>
          <reference field="1" count="1" selected="0">
            <x v="11"/>
          </reference>
        </references>
      </pivotArea>
    </chartFormat>
    <chartFormat chart="1" format="6">
      <pivotArea type="data" outline="0" fieldPosition="0">
        <references count="2">
          <reference field="4294967294" count="1" selected="0">
            <x v="0"/>
          </reference>
          <reference field="1" count="1" selected="0">
            <x v="1"/>
          </reference>
        </references>
      </pivotArea>
    </chartFormat>
    <chartFormat chart="1" format="7">
      <pivotArea type="data" outline="0" fieldPosition="0">
        <references count="2">
          <reference field="4294967294" count="1" selected="0">
            <x v="0"/>
          </reference>
          <reference field="1" count="1" selected="0">
            <x v="6"/>
          </reference>
        </references>
      </pivotArea>
    </chartFormat>
    <chartFormat chart="1" format="8">
      <pivotArea type="data" outline="0" fieldPosition="0">
        <references count="2">
          <reference field="4294967294" count="1" selected="0">
            <x v="0"/>
          </reference>
          <reference field="1" count="1" selected="0">
            <x v="10"/>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Budžeta pārskata datu diagramma" altTextSummary="Visu faktisko izmaksu kopsavilkums pēc kategorijas lapā Budžeta dati;"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Griezuma_Kategorija" sourceName="Kategorija">
  <pivotTables>
    <pivotTable tabId="4" name="Budžeta kopsavilkuma rakurstabula"/>
    <pivotTable tabId="5" name="Budžeta kopsavilkums"/>
  </pivotTables>
  <data>
    <tabular pivotCacheId="2">
      <items count="12">
        <i x="6" s="1"/>
        <i x="5" s="1"/>
        <i x="0" s="1"/>
        <i x="3" s="1"/>
        <i x="9" s="1"/>
        <i x="1" s="1"/>
        <i x="8" s="1"/>
        <i x="4" s="1"/>
        <i x="10" s="1"/>
        <i x="2" s="1"/>
        <i x="7"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ategorija" cache="Griezuma_Kategorija" caption="Nospiediet un turiet Ctrl, lai atlasītu vairākas kategorijas" columnCount="4" rowHeight="225425"/>
</slicers>
</file>

<file path=xl/tables/table1.xml><?xml version="1.0" encoding="utf-8"?>
<table xmlns="http://schemas.openxmlformats.org/spreadsheetml/2006/main" id="1" name="BudžetaDati" displayName="BudžetaDati" ref="B2:G62" totalsRowCount="1" headerRowDxfId="35" totalsRowDxfId="34">
  <autoFilter ref="B2:G61"/>
  <sortState ref="B2:G60">
    <sortCondition ref="C2:C60"/>
    <sortCondition ref="B2:B60"/>
  </sortState>
  <tableColumns count="6">
    <tableColumn id="2" name="Apraksts" totalsRowLabel="Kopā"/>
    <tableColumn id="1" name="Kategorija"/>
    <tableColumn id="3" name="Plānotās izmaksas" totalsRowFunction="sum" dataDxfId="33" totalsRowDxfId="2"/>
    <tableColumn id="4" name="Faktiskās izmaksas" totalsRowFunction="sum" dataDxfId="32" totalsRowDxfId="1"/>
    <tableColumn id="5" name="Starpība" totalsRowFunction="sum" dataDxfId="31" totalsRowDxfId="0">
      <calculatedColumnFormula>BudžetaDati[[#This Row],[Plānotās izmaksas]]-BudžetaDati[[#This Row],[Faktiskās izmaksas]]</calculatedColumnFormula>
    </tableColumn>
    <tableColumn id="6" name="Pārskats par faktiskajām izmaksām" totalsRowDxfId="30">
      <calculatedColumnFormula>BudžetaDati[[#This Row],[Faktiskās izmaksas]]</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Ikmēneša izdevumu tabula" altTextSummary="Ikmēneša izdevumu saraksts pēc kategorijas. Tajā ietilpst paredzētās un faktiskās izmaksas, kā arī tiek aprēķināta atšķirība"/>
    </ext>
  </extLst>
</table>
</file>

<file path=xl/tables/table2.xml><?xml version="1.0" encoding="utf-8"?>
<table xmlns="http://schemas.openxmlformats.org/spreadsheetml/2006/main" id="2" name="BudžetaKategorijasUzmeklēšana" displayName="BudžetaKategorijasUzmeklēšana" ref="E2:E14" totalsRowShown="0" headerRowDxfId="27">
  <autoFilter ref="E2:E14"/>
  <sortState ref="E2:E13">
    <sortCondition ref="E1:E13"/>
  </sortState>
  <tableColumns count="1">
    <tableColumn id="1" name="Budžeta kategorijas meklēšana"/>
  </tableColumns>
  <tableStyleInfo name="Family Budget Table Style" showFirstColumn="0" showLastColumn="0" showRowStripes="1" showColumnStripes="0"/>
  <extLst>
    <ext xmlns:x14="http://schemas.microsoft.com/office/spreadsheetml/2009/9/main" uri="{504A1905-F514-4f6f-8877-14C23A59335A}">
      <x14:table altText="Budžeta kategoriju meklēšanas tabula" altTextSummary="Lapas Budžeta dati nolaižamajā izvēlnē pieejamo kategoriju saraksts"/>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sheetPr>
  <dimension ref="A1:N241"/>
  <sheetViews>
    <sheetView showGridLines="0" tabSelected="1" zoomScale="90" zoomScaleNormal="90" workbookViewId="0"/>
  </sheetViews>
  <sheetFormatPr defaultRowHeight="13.5" x14ac:dyDescent="0.25"/>
  <cols>
    <col min="1" max="1" width="2" style="6" customWidth="1"/>
    <col min="2" max="2" width="19.5" style="6" customWidth="1"/>
    <col min="3" max="3" width="14.25" style="6" customWidth="1"/>
    <col min="4" max="4" width="11.5" style="6" customWidth="1"/>
    <col min="5" max="5" width="2" style="6" customWidth="1"/>
    <col min="6" max="6" width="15.5" style="6" customWidth="1"/>
    <col min="7" max="7" width="14.125" style="6" customWidth="1"/>
    <col min="8" max="8" width="5.375" style="6" customWidth="1"/>
    <col min="9" max="9" width="3.625" style="6" customWidth="1"/>
    <col min="10" max="10" width="36.25" style="6" customWidth="1"/>
    <col min="11" max="11" width="17.875" style="6" customWidth="1"/>
    <col min="12" max="12" width="19.125" style="6" customWidth="1"/>
    <col min="13" max="13" width="18.25" style="6" customWidth="1"/>
    <col min="14" max="14" width="3.625" style="6" customWidth="1"/>
    <col min="15" max="16384" width="9" style="6"/>
  </cols>
  <sheetData>
    <row r="1" spans="1:14" ht="60.75" customHeight="1" x14ac:dyDescent="0.25">
      <c r="B1" s="7" t="s">
        <v>77</v>
      </c>
      <c r="C1" s="8"/>
      <c r="D1" s="8"/>
      <c r="E1" s="8"/>
      <c r="F1" s="9"/>
      <c r="G1" s="9"/>
      <c r="H1" s="9"/>
      <c r="I1" s="11"/>
      <c r="J1" s="7" t="s">
        <v>78</v>
      </c>
      <c r="K1" s="7"/>
      <c r="L1" s="7"/>
      <c r="M1" s="7"/>
    </row>
    <row r="2" spans="1:14" ht="30.75" customHeight="1" x14ac:dyDescent="0.25">
      <c r="A2" s="12"/>
      <c r="B2" s="13" t="s">
        <v>76</v>
      </c>
      <c r="D2" s="14"/>
      <c r="E2" s="15"/>
      <c r="H2" s="14"/>
      <c r="J2" s="17"/>
      <c r="K2" s="17"/>
      <c r="L2" s="17"/>
      <c r="M2" s="17"/>
    </row>
    <row r="3" spans="1:14" ht="15" customHeight="1" x14ac:dyDescent="0.25">
      <c r="A3" s="12"/>
      <c r="B3" s="18" t="s">
        <v>84</v>
      </c>
      <c r="C3" s="28" t="s">
        <v>85</v>
      </c>
      <c r="E3" s="14"/>
      <c r="G3" s="58">
        <f>D17-SUM(BudžetaDati[Plānotās izmaksas])</f>
        <v>1585</v>
      </c>
      <c r="H3" s="14"/>
      <c r="J3" s="17"/>
      <c r="K3" s="17"/>
      <c r="L3" s="17"/>
      <c r="M3" s="17"/>
    </row>
    <row r="4" spans="1:14" ht="15" customHeight="1" x14ac:dyDescent="0.25">
      <c r="A4" s="12"/>
      <c r="B4" s="18" t="s">
        <v>81</v>
      </c>
      <c r="C4" s="28" t="s">
        <v>82</v>
      </c>
      <c r="E4" s="14"/>
      <c r="G4" s="58">
        <f>D11-SUM(BudžetaDati[Faktiskās izmaksas])</f>
        <v>1740</v>
      </c>
      <c r="H4" s="14"/>
      <c r="J4" s="17"/>
      <c r="K4" s="17"/>
      <c r="L4" s="17"/>
      <c r="M4" s="17"/>
    </row>
    <row r="5" spans="1:14" ht="15" customHeight="1" x14ac:dyDescent="0.25">
      <c r="B5" s="18" t="s">
        <v>3</v>
      </c>
      <c r="C5" s="28" t="s">
        <v>83</v>
      </c>
      <c r="E5" s="14"/>
      <c r="G5" s="58">
        <f>G4-G3</f>
        <v>155</v>
      </c>
      <c r="H5" s="39"/>
      <c r="J5" s="17"/>
      <c r="K5" s="17"/>
      <c r="L5" s="17"/>
      <c r="M5" s="17"/>
    </row>
    <row r="6" spans="1:14" ht="15" customHeight="1" x14ac:dyDescent="0.25">
      <c r="B6" s="19"/>
      <c r="C6" s="8"/>
      <c r="D6" s="40"/>
      <c r="E6" s="8"/>
      <c r="F6" s="8"/>
      <c r="G6" s="8"/>
      <c r="H6" s="40"/>
      <c r="J6" s="17"/>
      <c r="K6" s="17"/>
      <c r="L6" s="17"/>
      <c r="M6" s="17"/>
    </row>
    <row r="7" spans="1:14" ht="30" customHeight="1" x14ac:dyDescent="0.25">
      <c r="A7" s="14"/>
      <c r="B7" s="20" t="s">
        <v>74</v>
      </c>
      <c r="C7" s="15"/>
      <c r="D7" s="41"/>
      <c r="E7" s="42"/>
      <c r="F7" s="20" t="s">
        <v>75</v>
      </c>
      <c r="G7" s="21"/>
      <c r="H7" s="15"/>
      <c r="J7" s="31" t="s">
        <v>90</v>
      </c>
      <c r="K7" s="30"/>
      <c r="L7" s="30"/>
      <c r="M7" s="30"/>
    </row>
    <row r="8" spans="1:14" ht="15" customHeight="1" x14ac:dyDescent="0.25">
      <c r="A8" s="14"/>
      <c r="B8" s="50" t="s">
        <v>79</v>
      </c>
      <c r="C8" s="14" t="s">
        <v>47</v>
      </c>
      <c r="D8" s="58">
        <v>5800</v>
      </c>
      <c r="E8" s="43"/>
      <c r="F8" s="51" t="s">
        <v>79</v>
      </c>
      <c r="G8" s="60">
        <f>SUM(BudžetaDati[Faktiskās izmaksas])</f>
        <v>7860</v>
      </c>
      <c r="H8" s="14"/>
      <c r="J8" s="29"/>
      <c r="K8" s="29"/>
      <c r="L8" s="29"/>
      <c r="M8" s="14"/>
      <c r="N8"/>
    </row>
    <row r="9" spans="1:14" ht="15" customHeight="1" x14ac:dyDescent="0.25">
      <c r="A9" s="14"/>
      <c r="B9" s="50"/>
      <c r="C9" s="14" t="s">
        <v>69</v>
      </c>
      <c r="D9" s="58">
        <v>2300</v>
      </c>
      <c r="E9" s="43"/>
      <c r="F9" s="51"/>
      <c r="G9" s="60"/>
      <c r="H9" s="14"/>
      <c r="J9" s="32" t="s">
        <v>91</v>
      </c>
      <c r="K9" s="35" t="s">
        <v>1</v>
      </c>
      <c r="L9" s="35" t="s">
        <v>2</v>
      </c>
      <c r="M9" s="35" t="s">
        <v>3</v>
      </c>
      <c r="N9"/>
    </row>
    <row r="10" spans="1:14" ht="15" customHeight="1" x14ac:dyDescent="0.25">
      <c r="A10" s="14"/>
      <c r="B10" s="50"/>
      <c r="C10" s="14" t="s">
        <v>48</v>
      </c>
      <c r="D10" s="58">
        <v>1500</v>
      </c>
      <c r="E10" s="43"/>
      <c r="F10" s="51"/>
      <c r="G10" s="60"/>
      <c r="H10" s="36"/>
      <c r="J10" s="33" t="s">
        <v>38</v>
      </c>
      <c r="K10" s="55">
        <v>200</v>
      </c>
      <c r="L10" s="55">
        <v>200</v>
      </c>
      <c r="M10" s="55">
        <v>0</v>
      </c>
    </row>
    <row r="11" spans="1:14" ht="15" customHeight="1" x14ac:dyDescent="0.25">
      <c r="A11" s="14"/>
      <c r="B11" s="50"/>
      <c r="C11" s="22" t="s">
        <v>49</v>
      </c>
      <c r="D11" s="59">
        <f>SUM(D8:D10)</f>
        <v>9600</v>
      </c>
      <c r="E11" s="43"/>
      <c r="F11" s="51"/>
      <c r="G11" s="60"/>
      <c r="H11" s="36"/>
      <c r="J11" s="33"/>
      <c r="K11" s="55"/>
      <c r="L11" s="55"/>
      <c r="M11" s="55"/>
    </row>
    <row r="12" spans="1:14" ht="15" customHeight="1" x14ac:dyDescent="0.25">
      <c r="A12" s="14"/>
      <c r="B12" s="23"/>
      <c r="C12" s="8"/>
      <c r="D12" s="8"/>
      <c r="E12" s="44"/>
      <c r="F12" s="24"/>
      <c r="G12" s="37"/>
      <c r="H12" s="8"/>
      <c r="J12" s="33" t="s">
        <v>14</v>
      </c>
      <c r="K12" s="55">
        <v>900</v>
      </c>
      <c r="L12" s="55">
        <v>900</v>
      </c>
      <c r="M12" s="55">
        <v>0</v>
      </c>
    </row>
    <row r="13" spans="1:14" ht="15" customHeight="1" x14ac:dyDescent="0.25">
      <c r="A13" s="14"/>
      <c r="B13" s="53" t="s">
        <v>80</v>
      </c>
      <c r="C13" s="14"/>
      <c r="D13" s="14"/>
      <c r="E13" s="43"/>
      <c r="F13" s="52" t="s">
        <v>80</v>
      </c>
      <c r="G13" s="61">
        <f>SUM(BudžetaDati[Plānotās izmaksas])</f>
        <v>7915</v>
      </c>
      <c r="H13" s="14"/>
      <c r="J13" s="33"/>
      <c r="K13" s="55"/>
      <c r="L13" s="55"/>
      <c r="M13" s="55"/>
    </row>
    <row r="14" spans="1:14" ht="15" customHeight="1" x14ac:dyDescent="0.25">
      <c r="A14" s="14"/>
      <c r="B14" s="54"/>
      <c r="C14" s="14" t="s">
        <v>47</v>
      </c>
      <c r="D14" s="58">
        <v>6000</v>
      </c>
      <c r="E14" s="43"/>
      <c r="F14" s="51"/>
      <c r="G14" s="60"/>
      <c r="H14" s="14"/>
      <c r="J14" s="33" t="s">
        <v>68</v>
      </c>
      <c r="K14" s="55">
        <v>140</v>
      </c>
      <c r="L14" s="55">
        <v>140</v>
      </c>
      <c r="M14" s="55">
        <v>0</v>
      </c>
    </row>
    <row r="15" spans="1:14" ht="15" customHeight="1" x14ac:dyDescent="0.25">
      <c r="A15" s="14"/>
      <c r="B15" s="54"/>
      <c r="C15" s="14" t="s">
        <v>69</v>
      </c>
      <c r="D15" s="58">
        <v>1000</v>
      </c>
      <c r="E15" s="43"/>
      <c r="F15" s="51"/>
      <c r="G15" s="60"/>
      <c r="H15" s="36"/>
      <c r="J15" s="33"/>
      <c r="K15" s="55"/>
      <c r="L15" s="55"/>
      <c r="M15" s="55"/>
    </row>
    <row r="16" spans="1:14" ht="15" customHeight="1" x14ac:dyDescent="0.25">
      <c r="A16" s="14"/>
      <c r="B16" s="54"/>
      <c r="C16" s="14" t="s">
        <v>48</v>
      </c>
      <c r="D16" s="58">
        <v>2500</v>
      </c>
      <c r="E16" s="43"/>
      <c r="F16" s="51"/>
      <c r="G16" s="60"/>
      <c r="H16" s="36"/>
      <c r="J16" s="33" t="s">
        <v>28</v>
      </c>
      <c r="K16" s="55">
        <v>100</v>
      </c>
      <c r="L16" s="55">
        <v>125</v>
      </c>
      <c r="M16" s="55">
        <v>-25</v>
      </c>
    </row>
    <row r="17" spans="1:13" ht="15" customHeight="1" x14ac:dyDescent="0.25">
      <c r="A17" s="14"/>
      <c r="B17" s="54"/>
      <c r="C17" s="22" t="s">
        <v>49</v>
      </c>
      <c r="D17" s="59">
        <f>SUM(D14:D16)</f>
        <v>9500</v>
      </c>
      <c r="E17" s="16"/>
      <c r="F17" s="51"/>
      <c r="G17" s="60"/>
      <c r="H17" s="38"/>
      <c r="J17" s="33"/>
      <c r="K17" s="55"/>
      <c r="L17" s="55"/>
      <c r="M17" s="55"/>
    </row>
    <row r="18" spans="1:13" ht="15" customHeight="1" x14ac:dyDescent="0.25">
      <c r="A18" s="14"/>
      <c r="B18" s="25"/>
      <c r="C18" s="9"/>
      <c r="D18" s="9"/>
      <c r="E18" s="10"/>
      <c r="F18" s="24"/>
      <c r="G18" s="37"/>
      <c r="H18" s="9"/>
      <c r="J18" s="33" t="s">
        <v>56</v>
      </c>
      <c r="K18" s="55">
        <v>200</v>
      </c>
      <c r="L18" s="55">
        <v>200</v>
      </c>
      <c r="M18" s="55">
        <v>0</v>
      </c>
    </row>
    <row r="19" spans="1:13" ht="15" customHeight="1" x14ac:dyDescent="0.25">
      <c r="H19" s="14"/>
      <c r="J19" s="33"/>
      <c r="K19" s="55"/>
      <c r="L19" s="55"/>
      <c r="M19" s="55"/>
    </row>
    <row r="20" spans="1:13" ht="15" customHeight="1" x14ac:dyDescent="0.25">
      <c r="E20" s="26"/>
      <c r="H20" s="14"/>
      <c r="J20" s="33" t="s">
        <v>23</v>
      </c>
      <c r="K20" s="55">
        <v>400</v>
      </c>
      <c r="L20" s="55">
        <v>358</v>
      </c>
      <c r="M20" s="55">
        <v>42</v>
      </c>
    </row>
    <row r="21" spans="1:13" ht="15" customHeight="1" x14ac:dyDescent="0.25">
      <c r="E21" s="26"/>
      <c r="H21" s="14"/>
      <c r="J21" s="33"/>
      <c r="K21" s="55"/>
      <c r="L21" s="55"/>
      <c r="M21" s="55"/>
    </row>
    <row r="22" spans="1:13" ht="15" customHeight="1" x14ac:dyDescent="0.25">
      <c r="E22" s="26"/>
      <c r="H22" s="14"/>
      <c r="J22" s="33" t="s">
        <v>31</v>
      </c>
      <c r="K22" s="55">
        <v>170</v>
      </c>
      <c r="L22" s="55">
        <v>100</v>
      </c>
      <c r="M22" s="55">
        <v>70</v>
      </c>
    </row>
    <row r="23" spans="1:13" ht="15" customHeight="1" x14ac:dyDescent="0.25">
      <c r="E23" s="26"/>
      <c r="H23" s="14"/>
      <c r="J23" s="33"/>
      <c r="K23" s="55"/>
      <c r="L23" s="55"/>
      <c r="M23" s="55"/>
    </row>
    <row r="24" spans="1:13" ht="15" customHeight="1" x14ac:dyDescent="0.25">
      <c r="E24" s="26"/>
      <c r="H24" s="14"/>
      <c r="J24" s="33" t="s">
        <v>4</v>
      </c>
      <c r="K24" s="55">
        <v>2830</v>
      </c>
      <c r="L24" s="55">
        <v>2702</v>
      </c>
      <c r="M24" s="55">
        <v>128</v>
      </c>
    </row>
    <row r="25" spans="1:13" ht="15" customHeight="1" x14ac:dyDescent="0.25">
      <c r="E25" s="26"/>
      <c r="H25" s="14"/>
      <c r="J25" s="33"/>
      <c r="K25" s="55"/>
      <c r="L25" s="55"/>
      <c r="M25" s="55"/>
    </row>
    <row r="26" spans="1:13" ht="15" customHeight="1" x14ac:dyDescent="0.25">
      <c r="E26" s="26"/>
      <c r="H26" s="14"/>
      <c r="J26" s="33" t="s">
        <v>44</v>
      </c>
      <c r="K26" s="55">
        <v>300</v>
      </c>
      <c r="L26" s="55">
        <v>300</v>
      </c>
      <c r="M26" s="55">
        <v>0</v>
      </c>
    </row>
    <row r="27" spans="1:13" ht="15" customHeight="1" x14ac:dyDescent="0.25">
      <c r="E27" s="26"/>
      <c r="H27" s="14"/>
      <c r="J27" s="33"/>
      <c r="K27" s="55"/>
      <c r="L27" s="55"/>
      <c r="M27" s="55"/>
    </row>
    <row r="28" spans="1:13" ht="15" customHeight="1" x14ac:dyDescent="0.25">
      <c r="E28" s="26"/>
      <c r="H28" s="14"/>
      <c r="J28" s="33" t="s">
        <v>18</v>
      </c>
      <c r="K28" s="55">
        <v>1100</v>
      </c>
      <c r="L28" s="55">
        <v>1320</v>
      </c>
      <c r="M28" s="55">
        <v>-220</v>
      </c>
    </row>
    <row r="29" spans="1:13" ht="15" customHeight="1" x14ac:dyDescent="0.25">
      <c r="E29" s="26"/>
      <c r="H29" s="14"/>
      <c r="J29" s="33"/>
      <c r="K29" s="55"/>
      <c r="L29" s="55"/>
      <c r="M29" s="55"/>
    </row>
    <row r="30" spans="1:13" ht="15" customHeight="1" x14ac:dyDescent="0.25">
      <c r="E30" s="26"/>
      <c r="H30" s="14"/>
      <c r="J30" s="33" t="s">
        <v>33</v>
      </c>
      <c r="K30" s="55">
        <v>150</v>
      </c>
      <c r="L30" s="55">
        <v>140</v>
      </c>
      <c r="M30" s="55">
        <v>10</v>
      </c>
    </row>
    <row r="31" spans="1:13" ht="15" customHeight="1" x14ac:dyDescent="0.25">
      <c r="E31" s="26"/>
      <c r="H31" s="14"/>
      <c r="J31" s="33"/>
      <c r="K31" s="55"/>
      <c r="L31" s="55"/>
      <c r="M31" s="55"/>
    </row>
    <row r="32" spans="1:13" ht="15" customHeight="1" x14ac:dyDescent="0.25">
      <c r="E32" s="26"/>
      <c r="H32" s="14"/>
      <c r="J32" s="33" t="s">
        <v>11</v>
      </c>
      <c r="K32" s="55">
        <v>1425</v>
      </c>
      <c r="L32" s="55">
        <v>1375</v>
      </c>
      <c r="M32" s="55">
        <v>50</v>
      </c>
    </row>
    <row r="33" spans="5:13" ht="15" customHeight="1" x14ac:dyDescent="0.25">
      <c r="E33" s="26"/>
      <c r="H33" s="14"/>
      <c r="J33" s="33"/>
      <c r="K33" s="55"/>
      <c r="L33" s="55"/>
      <c r="M33" s="55"/>
    </row>
    <row r="34" spans="5:13" ht="15" customHeight="1" x14ac:dyDescent="0.25">
      <c r="E34" s="26"/>
      <c r="H34" s="14"/>
      <c r="J34" s="33" t="s">
        <v>94</v>
      </c>
      <c r="K34" s="55">
        <v>7915</v>
      </c>
      <c r="L34" s="55">
        <v>7860</v>
      </c>
      <c r="M34" s="55">
        <v>55</v>
      </c>
    </row>
    <row r="35" spans="5:13" ht="15" customHeight="1" x14ac:dyDescent="0.25">
      <c r="E35" s="26"/>
      <c r="H35" s="14"/>
      <c r="J35"/>
      <c r="K35"/>
      <c r="L35"/>
      <c r="M35"/>
    </row>
    <row r="36" spans="5:13" x14ac:dyDescent="0.25">
      <c r="J36"/>
      <c r="K36"/>
      <c r="L36"/>
      <c r="M36"/>
    </row>
    <row r="37" spans="5:13" x14ac:dyDescent="0.25">
      <c r="J37"/>
      <c r="K37"/>
      <c r="L37"/>
      <c r="M37"/>
    </row>
    <row r="38" spans="5:13" x14ac:dyDescent="0.25">
      <c r="J38"/>
      <c r="K38"/>
      <c r="L38"/>
      <c r="M38"/>
    </row>
    <row r="39" spans="5:13" x14ac:dyDescent="0.25">
      <c r="J39"/>
      <c r="K39"/>
      <c r="L39"/>
      <c r="M39"/>
    </row>
    <row r="40" spans="5:13" x14ac:dyDescent="0.25">
      <c r="J40"/>
      <c r="K40"/>
      <c r="L40"/>
      <c r="M40"/>
    </row>
    <row r="41" spans="5:13" x14ac:dyDescent="0.25">
      <c r="J41"/>
      <c r="K41"/>
      <c r="L41"/>
      <c r="M41"/>
    </row>
    <row r="42" spans="5:13" x14ac:dyDescent="0.25">
      <c r="J42"/>
      <c r="K42"/>
      <c r="L42"/>
      <c r="M42"/>
    </row>
    <row r="43" spans="5:13" x14ac:dyDescent="0.25">
      <c r="J43"/>
      <c r="K43"/>
      <c r="L43"/>
      <c r="M43"/>
    </row>
    <row r="44" spans="5:13" x14ac:dyDescent="0.25">
      <c r="J44"/>
      <c r="K44"/>
      <c r="L44"/>
      <c r="M44"/>
    </row>
    <row r="45" spans="5:13" x14ac:dyDescent="0.25">
      <c r="J45"/>
      <c r="K45"/>
      <c r="L45"/>
      <c r="M45"/>
    </row>
    <row r="46" spans="5:13" x14ac:dyDescent="0.25">
      <c r="J46"/>
      <c r="K46"/>
      <c r="L46"/>
      <c r="M46"/>
    </row>
    <row r="47" spans="5:13" x14ac:dyDescent="0.25">
      <c r="J47"/>
      <c r="K47"/>
      <c r="L47"/>
      <c r="M47"/>
    </row>
    <row r="48" spans="5:13" x14ac:dyDescent="0.25">
      <c r="J48"/>
      <c r="K48"/>
      <c r="L48"/>
      <c r="M48"/>
    </row>
    <row r="49" spans="10:13" x14ac:dyDescent="0.25">
      <c r="J49"/>
      <c r="K49"/>
      <c r="L49"/>
      <c r="M49"/>
    </row>
    <row r="50" spans="10:13" x14ac:dyDescent="0.25">
      <c r="J50"/>
      <c r="K50"/>
      <c r="L50"/>
      <c r="M50"/>
    </row>
    <row r="51" spans="10:13" x14ac:dyDescent="0.25">
      <c r="J51"/>
      <c r="K51"/>
      <c r="L51"/>
      <c r="M51"/>
    </row>
    <row r="52" spans="10:13" x14ac:dyDescent="0.25">
      <c r="J52"/>
      <c r="K52"/>
      <c r="L52"/>
      <c r="M52"/>
    </row>
    <row r="53" spans="10:13" x14ac:dyDescent="0.25">
      <c r="J53"/>
      <c r="K53"/>
      <c r="L53"/>
      <c r="M53"/>
    </row>
    <row r="54" spans="10:13" x14ac:dyDescent="0.25">
      <c r="J54"/>
      <c r="K54"/>
      <c r="L54"/>
      <c r="M54"/>
    </row>
    <row r="55" spans="10:13" x14ac:dyDescent="0.25">
      <c r="J55"/>
      <c r="K55"/>
      <c r="L55"/>
      <c r="M55"/>
    </row>
    <row r="56" spans="10:13" x14ac:dyDescent="0.25">
      <c r="J56"/>
      <c r="K56"/>
      <c r="L56"/>
      <c r="M56"/>
    </row>
    <row r="57" spans="10:13" x14ac:dyDescent="0.25">
      <c r="J57"/>
      <c r="K57"/>
      <c r="L57"/>
      <c r="M57"/>
    </row>
    <row r="58" spans="10:13" x14ac:dyDescent="0.25">
      <c r="J58"/>
      <c r="K58"/>
      <c r="L58"/>
      <c r="M58"/>
    </row>
    <row r="59" spans="10:13" x14ac:dyDescent="0.25">
      <c r="J59"/>
      <c r="K59"/>
      <c r="L59"/>
      <c r="M59"/>
    </row>
    <row r="60" spans="10:13" x14ac:dyDescent="0.25">
      <c r="J60"/>
      <c r="K60"/>
      <c r="L60"/>
      <c r="M60"/>
    </row>
    <row r="61" spans="10:13" x14ac:dyDescent="0.25">
      <c r="J61"/>
      <c r="K61"/>
      <c r="L61"/>
      <c r="M61"/>
    </row>
    <row r="62" spans="10:13" x14ac:dyDescent="0.25">
      <c r="J62"/>
      <c r="K62"/>
      <c r="L62"/>
      <c r="M62"/>
    </row>
    <row r="63" spans="10:13" x14ac:dyDescent="0.25">
      <c r="J63"/>
      <c r="K63"/>
      <c r="L63"/>
      <c r="M63"/>
    </row>
    <row r="64" spans="10:13" x14ac:dyDescent="0.25">
      <c r="J64"/>
      <c r="K64"/>
      <c r="L64"/>
      <c r="M64"/>
    </row>
    <row r="65" spans="10:13" x14ac:dyDescent="0.25">
      <c r="J65"/>
      <c r="K65"/>
      <c r="L65"/>
      <c r="M65"/>
    </row>
    <row r="66" spans="10:13" x14ac:dyDescent="0.25">
      <c r="J66"/>
      <c r="K66"/>
      <c r="L66"/>
      <c r="M66"/>
    </row>
    <row r="67" spans="10:13" x14ac:dyDescent="0.25">
      <c r="J67"/>
      <c r="K67"/>
      <c r="L67"/>
      <c r="M67"/>
    </row>
    <row r="68" spans="10:13" x14ac:dyDescent="0.25">
      <c r="J68"/>
      <c r="K68"/>
      <c r="L68"/>
      <c r="M68"/>
    </row>
    <row r="69" spans="10:13" x14ac:dyDescent="0.25">
      <c r="J69"/>
      <c r="K69"/>
      <c r="L69"/>
      <c r="M69"/>
    </row>
    <row r="70" spans="10:13" x14ac:dyDescent="0.25">
      <c r="J70"/>
      <c r="K70"/>
      <c r="L70"/>
      <c r="M70"/>
    </row>
    <row r="71" spans="10:13" x14ac:dyDescent="0.25">
      <c r="J71"/>
      <c r="K71"/>
      <c r="L71"/>
      <c r="M71"/>
    </row>
    <row r="72" spans="10:13" x14ac:dyDescent="0.25">
      <c r="J72"/>
      <c r="K72"/>
      <c r="L72"/>
      <c r="M72"/>
    </row>
    <row r="73" spans="10:13" x14ac:dyDescent="0.25">
      <c r="J73"/>
      <c r="K73"/>
      <c r="L73"/>
      <c r="M73"/>
    </row>
    <row r="74" spans="10:13" x14ac:dyDescent="0.25">
      <c r="J74"/>
      <c r="K74"/>
      <c r="L74"/>
      <c r="M74"/>
    </row>
    <row r="75" spans="10:13" x14ac:dyDescent="0.25">
      <c r="J75"/>
      <c r="K75"/>
      <c r="L75"/>
      <c r="M75"/>
    </row>
    <row r="76" spans="10:13" x14ac:dyDescent="0.25">
      <c r="J76"/>
      <c r="K76"/>
      <c r="L76"/>
      <c r="M76"/>
    </row>
    <row r="77" spans="10:13" x14ac:dyDescent="0.25">
      <c r="J77"/>
      <c r="K77"/>
      <c r="L77"/>
      <c r="M77"/>
    </row>
    <row r="78" spans="10:13" x14ac:dyDescent="0.25">
      <c r="J78"/>
      <c r="K78"/>
      <c r="L78"/>
      <c r="M78"/>
    </row>
    <row r="79" spans="10:13" x14ac:dyDescent="0.25">
      <c r="J79"/>
      <c r="K79"/>
      <c r="L79"/>
      <c r="M79"/>
    </row>
    <row r="80" spans="10:13" x14ac:dyDescent="0.25">
      <c r="J80"/>
      <c r="K80"/>
      <c r="L80"/>
      <c r="M80"/>
    </row>
    <row r="81" spans="10:13" x14ac:dyDescent="0.25">
      <c r="J81"/>
      <c r="K81"/>
      <c r="L81"/>
      <c r="M81"/>
    </row>
    <row r="82" spans="10:13" x14ac:dyDescent="0.25">
      <c r="J82"/>
      <c r="K82"/>
      <c r="L82"/>
      <c r="M82"/>
    </row>
    <row r="83" spans="10:13" x14ac:dyDescent="0.25">
      <c r="J83"/>
      <c r="K83"/>
      <c r="L83"/>
      <c r="M83"/>
    </row>
    <row r="84" spans="10:13" x14ac:dyDescent="0.25">
      <c r="J84"/>
      <c r="K84"/>
      <c r="L84"/>
      <c r="M84"/>
    </row>
    <row r="85" spans="10:13" x14ac:dyDescent="0.25">
      <c r="J85"/>
      <c r="K85"/>
      <c r="L85"/>
      <c r="M85"/>
    </row>
    <row r="86" spans="10:13" x14ac:dyDescent="0.25">
      <c r="J86"/>
      <c r="K86"/>
      <c r="L86"/>
      <c r="M86"/>
    </row>
    <row r="87" spans="10:13" x14ac:dyDescent="0.25">
      <c r="J87"/>
      <c r="K87"/>
      <c r="L87"/>
      <c r="M87"/>
    </row>
    <row r="88" spans="10:13" x14ac:dyDescent="0.25">
      <c r="J88"/>
      <c r="K88"/>
      <c r="L88"/>
      <c r="M88"/>
    </row>
    <row r="89" spans="10:13" x14ac:dyDescent="0.25">
      <c r="J89"/>
      <c r="K89"/>
      <c r="L89"/>
      <c r="M89"/>
    </row>
    <row r="90" spans="10:13" x14ac:dyDescent="0.25">
      <c r="J90"/>
      <c r="K90"/>
      <c r="L90"/>
      <c r="M90"/>
    </row>
    <row r="91" spans="10:13" x14ac:dyDescent="0.25">
      <c r="J91"/>
      <c r="K91"/>
      <c r="L91"/>
      <c r="M91"/>
    </row>
    <row r="92" spans="10:13" x14ac:dyDescent="0.25">
      <c r="J92"/>
      <c r="K92"/>
      <c r="L92"/>
      <c r="M92"/>
    </row>
    <row r="93" spans="10:13" x14ac:dyDescent="0.25">
      <c r="J93"/>
      <c r="K93"/>
      <c r="L93"/>
      <c r="M93"/>
    </row>
    <row r="94" spans="10:13" x14ac:dyDescent="0.25">
      <c r="J94"/>
      <c r="K94"/>
      <c r="L94"/>
      <c r="M94"/>
    </row>
    <row r="95" spans="10:13" x14ac:dyDescent="0.25">
      <c r="J95"/>
      <c r="K95"/>
      <c r="L95"/>
      <c r="M95"/>
    </row>
    <row r="96" spans="10:13" x14ac:dyDescent="0.25">
      <c r="J96"/>
      <c r="K96"/>
      <c r="L96"/>
      <c r="M96"/>
    </row>
    <row r="97" spans="10:13" x14ac:dyDescent="0.25">
      <c r="J97"/>
      <c r="K97"/>
      <c r="L97"/>
      <c r="M97"/>
    </row>
    <row r="98" spans="10:13" x14ac:dyDescent="0.25">
      <c r="J98"/>
      <c r="K98"/>
      <c r="L98"/>
      <c r="M98"/>
    </row>
    <row r="99" spans="10:13" x14ac:dyDescent="0.25">
      <c r="J99"/>
      <c r="K99"/>
      <c r="L99"/>
      <c r="M99"/>
    </row>
    <row r="100" spans="10:13" x14ac:dyDescent="0.25">
      <c r="J100"/>
      <c r="K100"/>
      <c r="L100"/>
      <c r="M100"/>
    </row>
    <row r="101" spans="10:13" x14ac:dyDescent="0.25">
      <c r="J101"/>
      <c r="K101"/>
      <c r="L101"/>
      <c r="M101"/>
    </row>
    <row r="102" spans="10:13" x14ac:dyDescent="0.25">
      <c r="J102"/>
      <c r="K102"/>
      <c r="L102"/>
      <c r="M102"/>
    </row>
    <row r="103" spans="10:13" x14ac:dyDescent="0.25">
      <c r="J103"/>
      <c r="K103"/>
      <c r="L103"/>
      <c r="M103"/>
    </row>
    <row r="104" spans="10:13" x14ac:dyDescent="0.25">
      <c r="J104"/>
      <c r="K104"/>
      <c r="L104"/>
      <c r="M104"/>
    </row>
    <row r="105" spans="10:13" x14ac:dyDescent="0.25">
      <c r="J105"/>
      <c r="K105"/>
      <c r="L105"/>
      <c r="M105"/>
    </row>
    <row r="106" spans="10:13" x14ac:dyDescent="0.25">
      <c r="J106"/>
      <c r="K106"/>
      <c r="L106"/>
      <c r="M106"/>
    </row>
    <row r="107" spans="10:13" x14ac:dyDescent="0.25">
      <c r="J107"/>
      <c r="K107"/>
      <c r="L107"/>
      <c r="M107"/>
    </row>
    <row r="108" spans="10:13" x14ac:dyDescent="0.25">
      <c r="J108"/>
      <c r="K108"/>
      <c r="L108"/>
      <c r="M108"/>
    </row>
    <row r="109" spans="10:13" x14ac:dyDescent="0.25">
      <c r="J109"/>
      <c r="K109"/>
      <c r="L109"/>
      <c r="M109"/>
    </row>
    <row r="110" spans="10:13" x14ac:dyDescent="0.25">
      <c r="J110"/>
      <c r="K110"/>
      <c r="L110"/>
      <c r="M110"/>
    </row>
    <row r="111" spans="10:13" x14ac:dyDescent="0.25">
      <c r="J111"/>
      <c r="K111"/>
      <c r="L111"/>
      <c r="M111"/>
    </row>
    <row r="112" spans="10:13" x14ac:dyDescent="0.25">
      <c r="J112"/>
      <c r="K112"/>
      <c r="L112"/>
      <c r="M112"/>
    </row>
    <row r="113" spans="10:13" x14ac:dyDescent="0.25">
      <c r="J113"/>
      <c r="K113"/>
      <c r="L113"/>
      <c r="M113"/>
    </row>
    <row r="114" spans="10:13" x14ac:dyDescent="0.25">
      <c r="J114"/>
      <c r="K114"/>
      <c r="L114"/>
      <c r="M114"/>
    </row>
    <row r="115" spans="10:13" x14ac:dyDescent="0.25">
      <c r="J115"/>
      <c r="K115"/>
      <c r="L115"/>
      <c r="M115"/>
    </row>
    <row r="116" spans="10:13" x14ac:dyDescent="0.25">
      <c r="J116"/>
      <c r="K116"/>
      <c r="L116"/>
      <c r="M116"/>
    </row>
    <row r="117" spans="10:13" x14ac:dyDescent="0.25">
      <c r="J117"/>
      <c r="K117"/>
      <c r="L117"/>
      <c r="M117"/>
    </row>
    <row r="118" spans="10:13" x14ac:dyDescent="0.25">
      <c r="J118"/>
      <c r="K118"/>
      <c r="L118"/>
      <c r="M118"/>
    </row>
    <row r="119" spans="10:13" x14ac:dyDescent="0.25">
      <c r="J119"/>
      <c r="K119"/>
      <c r="L119"/>
      <c r="M119"/>
    </row>
    <row r="120" spans="10:13" x14ac:dyDescent="0.25">
      <c r="J120"/>
      <c r="K120"/>
      <c r="L120"/>
      <c r="M120"/>
    </row>
    <row r="121" spans="10:13" x14ac:dyDescent="0.25">
      <c r="J121"/>
      <c r="K121"/>
      <c r="L121"/>
      <c r="M121"/>
    </row>
    <row r="122" spans="10:13" x14ac:dyDescent="0.25">
      <c r="J122"/>
      <c r="K122"/>
      <c r="L122"/>
      <c r="M122"/>
    </row>
    <row r="123" spans="10:13" x14ac:dyDescent="0.25">
      <c r="J123"/>
      <c r="K123"/>
      <c r="L123"/>
      <c r="M123"/>
    </row>
    <row r="124" spans="10:13" x14ac:dyDescent="0.25">
      <c r="J124"/>
      <c r="K124"/>
      <c r="L124"/>
    </row>
    <row r="125" spans="10:13" x14ac:dyDescent="0.25">
      <c r="J125"/>
      <c r="K125"/>
      <c r="L125"/>
    </row>
    <row r="126" spans="10:13" x14ac:dyDescent="0.25">
      <c r="J126"/>
      <c r="K126"/>
      <c r="L126"/>
    </row>
    <row r="127" spans="10:13" x14ac:dyDescent="0.25">
      <c r="J127"/>
      <c r="K127"/>
      <c r="L127"/>
    </row>
    <row r="128" spans="10:13" x14ac:dyDescent="0.25">
      <c r="J128"/>
      <c r="K128"/>
      <c r="L128"/>
    </row>
    <row r="129" spans="10:12" x14ac:dyDescent="0.25">
      <c r="J129"/>
      <c r="K129"/>
      <c r="L129"/>
    </row>
    <row r="130" spans="10:12" x14ac:dyDescent="0.25">
      <c r="J130"/>
      <c r="K130"/>
      <c r="L130"/>
    </row>
    <row r="131" spans="10:12" x14ac:dyDescent="0.25">
      <c r="J131"/>
      <c r="K131"/>
      <c r="L131"/>
    </row>
    <row r="132" spans="10:12" x14ac:dyDescent="0.25">
      <c r="J132"/>
      <c r="K132"/>
      <c r="L132"/>
    </row>
    <row r="133" spans="10:12" x14ac:dyDescent="0.25">
      <c r="J133"/>
      <c r="K133"/>
      <c r="L133"/>
    </row>
    <row r="134" spans="10:12" x14ac:dyDescent="0.25">
      <c r="J134"/>
      <c r="K134"/>
      <c r="L134"/>
    </row>
    <row r="135" spans="10:12" x14ac:dyDescent="0.25">
      <c r="J135"/>
      <c r="K135"/>
      <c r="L135"/>
    </row>
    <row r="136" spans="10:12" x14ac:dyDescent="0.25">
      <c r="J136"/>
      <c r="K136"/>
      <c r="L136"/>
    </row>
    <row r="137" spans="10:12" x14ac:dyDescent="0.25">
      <c r="J137"/>
      <c r="K137"/>
      <c r="L137"/>
    </row>
    <row r="138" spans="10:12" x14ac:dyDescent="0.25">
      <c r="J138"/>
      <c r="K138"/>
      <c r="L138"/>
    </row>
    <row r="139" spans="10:12" x14ac:dyDescent="0.25">
      <c r="J139"/>
      <c r="K139"/>
      <c r="L139"/>
    </row>
    <row r="140" spans="10:12" x14ac:dyDescent="0.25">
      <c r="J140"/>
      <c r="K140"/>
      <c r="L140"/>
    </row>
    <row r="141" spans="10:12" x14ac:dyDescent="0.25">
      <c r="J141"/>
      <c r="K141"/>
      <c r="L141"/>
    </row>
    <row r="142" spans="10:12" x14ac:dyDescent="0.25">
      <c r="J142"/>
      <c r="K142"/>
      <c r="L142"/>
    </row>
    <row r="143" spans="10:12" x14ac:dyDescent="0.25">
      <c r="J143"/>
      <c r="K143"/>
      <c r="L143"/>
    </row>
    <row r="144" spans="10:12" x14ac:dyDescent="0.25">
      <c r="J144"/>
      <c r="K144"/>
      <c r="L144"/>
    </row>
    <row r="145" spans="10:12" x14ac:dyDescent="0.25">
      <c r="J145"/>
      <c r="K145"/>
      <c r="L145"/>
    </row>
    <row r="146" spans="10:12" x14ac:dyDescent="0.25">
      <c r="J146"/>
      <c r="K146"/>
      <c r="L146"/>
    </row>
    <row r="147" spans="10:12" x14ac:dyDescent="0.25">
      <c r="J147"/>
      <c r="K147"/>
      <c r="L147"/>
    </row>
    <row r="148" spans="10:12" x14ac:dyDescent="0.25">
      <c r="J148"/>
      <c r="K148"/>
      <c r="L148"/>
    </row>
    <row r="149" spans="10:12" x14ac:dyDescent="0.25">
      <c r="J149"/>
      <c r="K149"/>
      <c r="L149"/>
    </row>
    <row r="150" spans="10:12" x14ac:dyDescent="0.25">
      <c r="J150"/>
      <c r="K150"/>
      <c r="L150"/>
    </row>
    <row r="151" spans="10:12" x14ac:dyDescent="0.25">
      <c r="J151"/>
      <c r="K151"/>
      <c r="L151"/>
    </row>
    <row r="152" spans="10:12" x14ac:dyDescent="0.25">
      <c r="J152"/>
      <c r="K152"/>
      <c r="L152"/>
    </row>
    <row r="153" spans="10:12" x14ac:dyDescent="0.25">
      <c r="J153"/>
      <c r="K153"/>
      <c r="L153"/>
    </row>
    <row r="154" spans="10:12" x14ac:dyDescent="0.25">
      <c r="J154"/>
      <c r="K154"/>
      <c r="L154"/>
    </row>
    <row r="155" spans="10:12" x14ac:dyDescent="0.25">
      <c r="J155"/>
      <c r="K155"/>
      <c r="L155"/>
    </row>
    <row r="156" spans="10:12" x14ac:dyDescent="0.25">
      <c r="J156"/>
      <c r="K156"/>
      <c r="L156"/>
    </row>
    <row r="157" spans="10:12" x14ac:dyDescent="0.25">
      <c r="J157"/>
      <c r="K157"/>
      <c r="L157"/>
    </row>
    <row r="158" spans="10:12" x14ac:dyDescent="0.25">
      <c r="J158"/>
      <c r="K158"/>
      <c r="L158"/>
    </row>
    <row r="159" spans="10:12" x14ac:dyDescent="0.25">
      <c r="J159"/>
      <c r="K159"/>
      <c r="L159"/>
    </row>
    <row r="160" spans="10:12" x14ac:dyDescent="0.25">
      <c r="J160"/>
      <c r="K160"/>
      <c r="L160"/>
    </row>
    <row r="161" spans="10:12" x14ac:dyDescent="0.25">
      <c r="J161"/>
      <c r="K161"/>
      <c r="L161"/>
    </row>
    <row r="162" spans="10:12" x14ac:dyDescent="0.25">
      <c r="J162"/>
      <c r="K162"/>
      <c r="L162"/>
    </row>
    <row r="163" spans="10:12" x14ac:dyDescent="0.25">
      <c r="J163"/>
      <c r="K163"/>
      <c r="L163"/>
    </row>
    <row r="164" spans="10:12" x14ac:dyDescent="0.25">
      <c r="J164"/>
      <c r="K164"/>
      <c r="L164"/>
    </row>
    <row r="165" spans="10:12" x14ac:dyDescent="0.25">
      <c r="J165"/>
      <c r="K165"/>
      <c r="L165"/>
    </row>
    <row r="166" spans="10:12" x14ac:dyDescent="0.25">
      <c r="J166"/>
      <c r="K166"/>
      <c r="L166"/>
    </row>
    <row r="167" spans="10:12" x14ac:dyDescent="0.25">
      <c r="J167"/>
      <c r="K167"/>
      <c r="L167"/>
    </row>
    <row r="168" spans="10:12" x14ac:dyDescent="0.25">
      <c r="J168"/>
      <c r="K168"/>
      <c r="L168"/>
    </row>
    <row r="169" spans="10:12" x14ac:dyDescent="0.25">
      <c r="J169"/>
      <c r="K169"/>
      <c r="L169"/>
    </row>
    <row r="170" spans="10:12" x14ac:dyDescent="0.25">
      <c r="J170"/>
      <c r="K170"/>
      <c r="L170"/>
    </row>
    <row r="171" spans="10:12" x14ac:dyDescent="0.25">
      <c r="J171"/>
      <c r="K171"/>
      <c r="L171"/>
    </row>
    <row r="172" spans="10:12" x14ac:dyDescent="0.25">
      <c r="J172"/>
      <c r="K172"/>
      <c r="L172"/>
    </row>
    <row r="173" spans="10:12" x14ac:dyDescent="0.25">
      <c r="J173"/>
      <c r="K173"/>
      <c r="L173"/>
    </row>
    <row r="174" spans="10:12" x14ac:dyDescent="0.25">
      <c r="J174"/>
      <c r="K174"/>
      <c r="L174"/>
    </row>
    <row r="175" spans="10:12" x14ac:dyDescent="0.25">
      <c r="J175"/>
      <c r="K175"/>
      <c r="L175"/>
    </row>
    <row r="176" spans="10:12" x14ac:dyDescent="0.25">
      <c r="J176"/>
      <c r="K176"/>
      <c r="L176"/>
    </row>
    <row r="177" spans="10:12" x14ac:dyDescent="0.25">
      <c r="J177"/>
      <c r="K177"/>
      <c r="L177"/>
    </row>
    <row r="178" spans="10:12" x14ac:dyDescent="0.25">
      <c r="J178"/>
      <c r="K178"/>
      <c r="L178"/>
    </row>
    <row r="179" spans="10:12" x14ac:dyDescent="0.25">
      <c r="J179"/>
      <c r="K179"/>
      <c r="L179"/>
    </row>
    <row r="180" spans="10:12" x14ac:dyDescent="0.25">
      <c r="J180"/>
      <c r="K180"/>
      <c r="L180"/>
    </row>
    <row r="181" spans="10:12" x14ac:dyDescent="0.25">
      <c r="J181"/>
      <c r="K181"/>
      <c r="L181"/>
    </row>
    <row r="182" spans="10:12" x14ac:dyDescent="0.25">
      <c r="J182"/>
      <c r="K182"/>
      <c r="L182"/>
    </row>
    <row r="183" spans="10:12" x14ac:dyDescent="0.25">
      <c r="J183"/>
      <c r="K183"/>
    </row>
    <row r="184" spans="10:12" x14ac:dyDescent="0.25">
      <c r="J184"/>
      <c r="K184"/>
    </row>
    <row r="185" spans="10:12" x14ac:dyDescent="0.25">
      <c r="J185"/>
      <c r="K185"/>
    </row>
    <row r="186" spans="10:12" x14ac:dyDescent="0.25">
      <c r="J186"/>
      <c r="K186"/>
    </row>
    <row r="187" spans="10:12" x14ac:dyDescent="0.25">
      <c r="J187"/>
      <c r="K187"/>
    </row>
    <row r="188" spans="10:12" x14ac:dyDescent="0.25">
      <c r="J188"/>
      <c r="K188"/>
    </row>
    <row r="189" spans="10:12" x14ac:dyDescent="0.25">
      <c r="J189"/>
      <c r="K189"/>
    </row>
    <row r="190" spans="10:12" x14ac:dyDescent="0.25">
      <c r="J190"/>
      <c r="K190"/>
    </row>
    <row r="191" spans="10:12" x14ac:dyDescent="0.25">
      <c r="J191"/>
      <c r="K191"/>
    </row>
    <row r="192" spans="10:12" x14ac:dyDescent="0.25">
      <c r="J192"/>
      <c r="K192"/>
    </row>
    <row r="193" spans="10:11" x14ac:dyDescent="0.25">
      <c r="J193"/>
      <c r="K193"/>
    </row>
    <row r="194" spans="10:11" x14ac:dyDescent="0.25">
      <c r="J194"/>
      <c r="K194"/>
    </row>
    <row r="195" spans="10:11" x14ac:dyDescent="0.25">
      <c r="J195"/>
      <c r="K195"/>
    </row>
    <row r="196" spans="10:11" x14ac:dyDescent="0.25">
      <c r="J196"/>
      <c r="K196"/>
    </row>
    <row r="197" spans="10:11" x14ac:dyDescent="0.25">
      <c r="J197"/>
      <c r="K197"/>
    </row>
    <row r="198" spans="10:11" x14ac:dyDescent="0.25">
      <c r="J198"/>
      <c r="K198"/>
    </row>
    <row r="199" spans="10:11" x14ac:dyDescent="0.25">
      <c r="J199"/>
      <c r="K199"/>
    </row>
    <row r="200" spans="10:11" x14ac:dyDescent="0.25">
      <c r="J200"/>
      <c r="K200"/>
    </row>
    <row r="201" spans="10:11" x14ac:dyDescent="0.25">
      <c r="J201"/>
      <c r="K201"/>
    </row>
    <row r="202" spans="10:11" x14ac:dyDescent="0.25">
      <c r="J202"/>
      <c r="K202"/>
    </row>
    <row r="203" spans="10:11" x14ac:dyDescent="0.25">
      <c r="J203"/>
      <c r="K203"/>
    </row>
    <row r="204" spans="10:11" x14ac:dyDescent="0.25">
      <c r="J204"/>
      <c r="K204"/>
    </row>
    <row r="205" spans="10:11" x14ac:dyDescent="0.25">
      <c r="J205"/>
      <c r="K205"/>
    </row>
    <row r="206" spans="10:11" x14ac:dyDescent="0.25">
      <c r="J206"/>
      <c r="K206"/>
    </row>
    <row r="207" spans="10:11" x14ac:dyDescent="0.25">
      <c r="J207"/>
      <c r="K207"/>
    </row>
    <row r="208" spans="10:11" x14ac:dyDescent="0.25">
      <c r="J208"/>
      <c r="K208"/>
    </row>
    <row r="209" spans="10:11" x14ac:dyDescent="0.25">
      <c r="J209"/>
      <c r="K209"/>
    </row>
    <row r="210" spans="10:11" x14ac:dyDescent="0.25">
      <c r="J210"/>
      <c r="K210"/>
    </row>
    <row r="211" spans="10:11" x14ac:dyDescent="0.25">
      <c r="J211"/>
      <c r="K211"/>
    </row>
    <row r="212" spans="10:11" x14ac:dyDescent="0.25">
      <c r="J212"/>
      <c r="K212"/>
    </row>
    <row r="213" spans="10:11" x14ac:dyDescent="0.25">
      <c r="J213"/>
      <c r="K213"/>
    </row>
    <row r="214" spans="10:11" x14ac:dyDescent="0.25">
      <c r="J214"/>
      <c r="K214"/>
    </row>
    <row r="215" spans="10:11" x14ac:dyDescent="0.25">
      <c r="J215"/>
      <c r="K215"/>
    </row>
    <row r="216" spans="10:11" x14ac:dyDescent="0.25">
      <c r="J216"/>
      <c r="K216"/>
    </row>
    <row r="217" spans="10:11" x14ac:dyDescent="0.25">
      <c r="J217"/>
      <c r="K217"/>
    </row>
    <row r="218" spans="10:11" x14ac:dyDescent="0.25">
      <c r="J218"/>
      <c r="K218"/>
    </row>
    <row r="219" spans="10:11" x14ac:dyDescent="0.25">
      <c r="J219"/>
      <c r="K219"/>
    </row>
    <row r="220" spans="10:11" x14ac:dyDescent="0.25">
      <c r="J220"/>
      <c r="K220"/>
    </row>
    <row r="221" spans="10:11" x14ac:dyDescent="0.25">
      <c r="J221"/>
      <c r="K221"/>
    </row>
    <row r="222" spans="10:11" x14ac:dyDescent="0.25">
      <c r="J222"/>
      <c r="K222"/>
    </row>
    <row r="223" spans="10:11" x14ac:dyDescent="0.25">
      <c r="J223"/>
      <c r="K223"/>
    </row>
    <row r="224" spans="10:11" x14ac:dyDescent="0.25">
      <c r="J224"/>
      <c r="K224"/>
    </row>
    <row r="225" spans="10:11" x14ac:dyDescent="0.25">
      <c r="J225"/>
      <c r="K225"/>
    </row>
    <row r="226" spans="10:11" x14ac:dyDescent="0.25">
      <c r="J226"/>
      <c r="K226"/>
    </row>
    <row r="227" spans="10:11" x14ac:dyDescent="0.25">
      <c r="J227"/>
      <c r="K227"/>
    </row>
    <row r="228" spans="10:11" x14ac:dyDescent="0.25">
      <c r="J228"/>
      <c r="K228"/>
    </row>
    <row r="229" spans="10:11" x14ac:dyDescent="0.25">
      <c r="J229"/>
      <c r="K229"/>
    </row>
    <row r="230" spans="10:11" x14ac:dyDescent="0.25">
      <c r="J230"/>
      <c r="K230"/>
    </row>
    <row r="231" spans="10:11" x14ac:dyDescent="0.25">
      <c r="J231"/>
      <c r="K231"/>
    </row>
    <row r="232" spans="10:11" x14ac:dyDescent="0.25">
      <c r="J232"/>
      <c r="K232"/>
    </row>
    <row r="233" spans="10:11" x14ac:dyDescent="0.25">
      <c r="J233"/>
      <c r="K233"/>
    </row>
    <row r="234" spans="10:11" x14ac:dyDescent="0.25">
      <c r="J234"/>
      <c r="K234"/>
    </row>
    <row r="235" spans="10:11" x14ac:dyDescent="0.25">
      <c r="J235"/>
      <c r="K235"/>
    </row>
    <row r="236" spans="10:11" x14ac:dyDescent="0.25">
      <c r="J236"/>
      <c r="K236"/>
    </row>
    <row r="237" spans="10:11" x14ac:dyDescent="0.25">
      <c r="J237"/>
      <c r="K237"/>
    </row>
    <row r="238" spans="10:11" x14ac:dyDescent="0.25">
      <c r="J238"/>
      <c r="K238"/>
    </row>
    <row r="239" spans="10:11" x14ac:dyDescent="0.25">
      <c r="J239"/>
      <c r="K239"/>
    </row>
    <row r="240" spans="10:11" x14ac:dyDescent="0.25">
      <c r="J240"/>
      <c r="K240"/>
    </row>
    <row r="241" spans="10:11" x14ac:dyDescent="0.25">
      <c r="J241"/>
      <c r="K241"/>
    </row>
  </sheetData>
  <mergeCells count="6">
    <mergeCell ref="B8:B11"/>
    <mergeCell ref="F8:F11"/>
    <mergeCell ref="G8:G11"/>
    <mergeCell ref="F13:F17"/>
    <mergeCell ref="G13:G17"/>
    <mergeCell ref="B13:B17"/>
  </mergeCells>
  <printOptions horizontalCentered="1" verticalCentered="1"/>
  <pageMargins left="0.25" right="0.25" top="0.25" bottom="0.25" header="0.3" footer="0.3"/>
  <pageSetup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fitToPage="1"/>
  </sheetPr>
  <dimension ref="B1:G351"/>
  <sheetViews>
    <sheetView showGridLines="0" zoomScale="90" zoomScaleNormal="90" workbookViewId="0">
      <pane ySplit="2" topLeftCell="A3" activePane="bottomLeft" state="frozen"/>
      <selection pane="bottomLeft"/>
    </sheetView>
  </sheetViews>
  <sheetFormatPr defaultRowHeight="13.5" x14ac:dyDescent="0.25"/>
  <cols>
    <col min="1" max="1" width="1.875" customWidth="1"/>
    <col min="2" max="2" width="35.375" customWidth="1"/>
    <col min="3" max="3" width="21.625" customWidth="1"/>
    <col min="4" max="4" width="19" style="47" customWidth="1"/>
    <col min="5" max="5" width="19.25" style="47" customWidth="1"/>
    <col min="6" max="6" width="13.25" style="47" customWidth="1"/>
    <col min="7" max="7" width="31" customWidth="1"/>
  </cols>
  <sheetData>
    <row r="1" spans="2:7" ht="46.5" customHeight="1" x14ac:dyDescent="0.25">
      <c r="B1" s="5" t="s">
        <v>87</v>
      </c>
      <c r="C1" s="4"/>
      <c r="D1" s="48"/>
      <c r="E1" s="48"/>
      <c r="F1" s="48"/>
      <c r="G1" s="4"/>
    </row>
    <row r="2" spans="2:7" ht="25.5" customHeight="1" x14ac:dyDescent="0.25">
      <c r="B2" s="2" t="s">
        <v>0</v>
      </c>
      <c r="C2" s="2" t="s">
        <v>91</v>
      </c>
      <c r="D2" s="49" t="s">
        <v>1</v>
      </c>
      <c r="E2" s="49" t="s">
        <v>2</v>
      </c>
      <c r="F2" s="49" t="s">
        <v>3</v>
      </c>
      <c r="G2" s="2" t="s">
        <v>65</v>
      </c>
    </row>
    <row r="3" spans="2:7" ht="16.5" customHeight="1" x14ac:dyDescent="0.25">
      <c r="B3" s="1" t="s">
        <v>72</v>
      </c>
      <c r="C3" s="1" t="s">
        <v>68</v>
      </c>
      <c r="D3" s="62">
        <v>40</v>
      </c>
      <c r="E3" s="62">
        <v>40</v>
      </c>
      <c r="F3" s="62">
        <f>BudžetaDati[[#This Row],[Plānotās izmaksas]]-BudžetaDati[[#This Row],[Faktiskās izmaksas]]</f>
        <v>0</v>
      </c>
      <c r="G3" s="45">
        <f>BudžetaDati[[#This Row],[Faktiskās izmaksas]]</f>
        <v>40</v>
      </c>
    </row>
    <row r="4" spans="2:7" ht="16.5" customHeight="1" x14ac:dyDescent="0.25">
      <c r="B4" s="1" t="s">
        <v>21</v>
      </c>
      <c r="C4" s="1" t="s">
        <v>68</v>
      </c>
      <c r="D4" s="62"/>
      <c r="E4" s="62"/>
      <c r="F4" s="62">
        <f>BudžetaDati[[#This Row],[Plānotās izmaksas]]-BudžetaDati[[#This Row],[Faktiskās izmaksas]]</f>
        <v>0</v>
      </c>
      <c r="G4" s="45">
        <f>BudžetaDati[[#This Row],[Faktiskās izmaksas]]</f>
        <v>0</v>
      </c>
    </row>
    <row r="5" spans="2:7" ht="16.5" customHeight="1" x14ac:dyDescent="0.25">
      <c r="B5" s="1" t="s">
        <v>71</v>
      </c>
      <c r="C5" s="1" t="s">
        <v>68</v>
      </c>
      <c r="D5" s="62"/>
      <c r="E5" s="62"/>
      <c r="F5" s="62">
        <f>BudžetaDati[[#This Row],[Plānotās izmaksas]]-BudžetaDati[[#This Row],[Faktiskās izmaksas]]</f>
        <v>0</v>
      </c>
      <c r="G5" s="45">
        <f>BudžetaDati[[#This Row],[Faktiskās izmaksas]]</f>
        <v>0</v>
      </c>
    </row>
    <row r="6" spans="2:7" ht="16.5" customHeight="1" x14ac:dyDescent="0.25">
      <c r="B6" s="1" t="s">
        <v>70</v>
      </c>
      <c r="C6" s="1" t="s">
        <v>68</v>
      </c>
      <c r="D6" s="62">
        <v>100</v>
      </c>
      <c r="E6" s="62">
        <v>100</v>
      </c>
      <c r="F6" s="62">
        <f>BudžetaDati[[#This Row],[Plānotās izmaksas]]-BudžetaDati[[#This Row],[Faktiskās izmaksas]]</f>
        <v>0</v>
      </c>
      <c r="G6" s="45">
        <f>BudžetaDati[[#This Row],[Faktiskās izmaksas]]</f>
        <v>100</v>
      </c>
    </row>
    <row r="7" spans="2:7" ht="16.5" customHeight="1" x14ac:dyDescent="0.25">
      <c r="B7" s="1" t="s">
        <v>25</v>
      </c>
      <c r="C7" s="1" t="s">
        <v>23</v>
      </c>
      <c r="D7" s="62">
        <v>50</v>
      </c>
      <c r="E7" s="62">
        <v>40</v>
      </c>
      <c r="F7" s="62">
        <f>BudžetaDati[[#This Row],[Plānotās izmaksas]]-BudžetaDati[[#This Row],[Faktiskās izmaksas]]</f>
        <v>10</v>
      </c>
      <c r="G7" s="45">
        <f>BudžetaDati[[#This Row],[Faktiskās izmaksas]]</f>
        <v>40</v>
      </c>
    </row>
    <row r="8" spans="2:7" ht="16.5" customHeight="1" x14ac:dyDescent="0.25">
      <c r="B8" s="1" t="s">
        <v>27</v>
      </c>
      <c r="C8" s="1" t="s">
        <v>23</v>
      </c>
      <c r="D8" s="62">
        <v>200</v>
      </c>
      <c r="E8" s="62">
        <v>150</v>
      </c>
      <c r="F8" s="62">
        <f>BudžetaDati[[#This Row],[Plānotās izmaksas]]-BudžetaDati[[#This Row],[Faktiskās izmaksas]]</f>
        <v>50</v>
      </c>
      <c r="G8" s="45">
        <f>BudžetaDati[[#This Row],[Faktiskās izmaksas]]</f>
        <v>150</v>
      </c>
    </row>
    <row r="9" spans="2:7" ht="16.5" customHeight="1" x14ac:dyDescent="0.25">
      <c r="B9" s="1" t="s">
        <v>24</v>
      </c>
      <c r="C9" s="1" t="s">
        <v>23</v>
      </c>
      <c r="D9" s="62">
        <v>50</v>
      </c>
      <c r="E9" s="62">
        <v>28</v>
      </c>
      <c r="F9" s="62">
        <f>BudžetaDati[[#This Row],[Plānotās izmaksas]]-BudžetaDati[[#This Row],[Faktiskās izmaksas]]</f>
        <v>22</v>
      </c>
      <c r="G9" s="45">
        <f>BudžetaDati[[#This Row],[Faktiskās izmaksas]]</f>
        <v>28</v>
      </c>
    </row>
    <row r="10" spans="2:7" ht="16.5" customHeight="1" x14ac:dyDescent="0.25">
      <c r="B10" s="1" t="s">
        <v>61</v>
      </c>
      <c r="C10" s="1" t="s">
        <v>23</v>
      </c>
      <c r="D10" s="62">
        <v>50</v>
      </c>
      <c r="E10" s="62">
        <v>30</v>
      </c>
      <c r="F10" s="62">
        <f>BudžetaDati[[#This Row],[Plānotās izmaksas]]-BudžetaDati[[#This Row],[Faktiskās izmaksas]]</f>
        <v>20</v>
      </c>
      <c r="G10" s="45">
        <f>BudžetaDati[[#This Row],[Faktiskās izmaksas]]</f>
        <v>30</v>
      </c>
    </row>
    <row r="11" spans="2:7" ht="16.5" customHeight="1" x14ac:dyDescent="0.25">
      <c r="B11" s="1" t="s">
        <v>26</v>
      </c>
      <c r="C11" s="1" t="s">
        <v>23</v>
      </c>
      <c r="D11" s="62">
        <v>0</v>
      </c>
      <c r="E11" s="62">
        <v>40</v>
      </c>
      <c r="F11" s="62">
        <f>BudžetaDati[[#This Row],[Plānotās izmaksas]]-BudžetaDati[[#This Row],[Faktiskās izmaksas]]</f>
        <v>-40</v>
      </c>
      <c r="G11" s="45">
        <f>BudžetaDati[[#This Row],[Faktiskās izmaksas]]</f>
        <v>40</v>
      </c>
    </row>
    <row r="12" spans="2:7" ht="16.5" customHeight="1" x14ac:dyDescent="0.25">
      <c r="B12" s="1" t="s">
        <v>37</v>
      </c>
      <c r="C12" s="1" t="s">
        <v>23</v>
      </c>
      <c r="D12" s="62">
        <v>20</v>
      </c>
      <c r="E12" s="62">
        <v>50</v>
      </c>
      <c r="F12" s="62">
        <f>BudžetaDati[[#This Row],[Plānotās izmaksas]]-BudžetaDati[[#This Row],[Faktiskās izmaksas]]</f>
        <v>-30</v>
      </c>
      <c r="G12" s="45">
        <f>BudžetaDati[[#This Row],[Faktiskās izmaksas]]</f>
        <v>50</v>
      </c>
    </row>
    <row r="13" spans="2:7" ht="16.5" customHeight="1" x14ac:dyDescent="0.25">
      <c r="B13" s="1" t="s">
        <v>36</v>
      </c>
      <c r="C13" s="1" t="s">
        <v>23</v>
      </c>
      <c r="D13" s="62">
        <v>30</v>
      </c>
      <c r="E13" s="62">
        <v>20</v>
      </c>
      <c r="F13" s="62">
        <f>BudžetaDati[[#This Row],[Plānotās izmaksas]]-BudžetaDati[[#This Row],[Faktiskās izmaksas]]</f>
        <v>10</v>
      </c>
      <c r="G13" s="45">
        <f>BudžetaDati[[#This Row],[Faktiskās izmaksas]]</f>
        <v>20</v>
      </c>
    </row>
    <row r="14" spans="2:7" ht="16.5" customHeight="1" x14ac:dyDescent="0.25">
      <c r="B14" s="1" t="s">
        <v>20</v>
      </c>
      <c r="C14" s="1" t="s">
        <v>18</v>
      </c>
      <c r="D14" s="62">
        <v>1000</v>
      </c>
      <c r="E14" s="62">
        <v>1200</v>
      </c>
      <c r="F14" s="62">
        <f>BudžetaDati[[#This Row],[Plānotās izmaksas]]-BudžetaDati[[#This Row],[Faktiskās izmaksas]]</f>
        <v>-200</v>
      </c>
      <c r="G14" s="45">
        <f>BudžetaDati[[#This Row],[Faktiskās izmaksas]]</f>
        <v>1200</v>
      </c>
    </row>
    <row r="15" spans="2:7" ht="16.5" customHeight="1" x14ac:dyDescent="0.25">
      <c r="B15" s="1" t="s">
        <v>19</v>
      </c>
      <c r="C15" s="1" t="s">
        <v>18</v>
      </c>
      <c r="D15" s="62">
        <v>100</v>
      </c>
      <c r="E15" s="62">
        <v>120</v>
      </c>
      <c r="F15" s="62">
        <f>BudžetaDati[[#This Row],[Plānotās izmaksas]]-BudžetaDati[[#This Row],[Faktiskās izmaksas]]</f>
        <v>-20</v>
      </c>
      <c r="G15" s="45">
        <f>BudžetaDati[[#This Row],[Faktiskās izmaksas]]</f>
        <v>120</v>
      </c>
    </row>
    <row r="16" spans="2:7" ht="16.5" customHeight="1" x14ac:dyDescent="0.25">
      <c r="B16" s="1" t="s">
        <v>29</v>
      </c>
      <c r="C16" s="1" t="s">
        <v>28</v>
      </c>
      <c r="D16" s="62">
        <v>75</v>
      </c>
      <c r="E16" s="62">
        <v>100</v>
      </c>
      <c r="F16" s="62">
        <f>BudžetaDati[[#This Row],[Plānotās izmaksas]]-BudžetaDati[[#This Row],[Faktiskās izmaksas]]</f>
        <v>-25</v>
      </c>
      <c r="G16" s="45">
        <f>BudžetaDati[[#This Row],[Faktiskās izmaksas]]</f>
        <v>100</v>
      </c>
    </row>
    <row r="17" spans="2:7" ht="16.5" customHeight="1" x14ac:dyDescent="0.25">
      <c r="B17" s="1" t="s">
        <v>30</v>
      </c>
      <c r="C17" s="1" t="s">
        <v>28</v>
      </c>
      <c r="D17" s="62">
        <v>25</v>
      </c>
      <c r="E17" s="62">
        <v>25</v>
      </c>
      <c r="F17" s="62">
        <f>BudžetaDati[[#This Row],[Plānotās izmaksas]]-BudžetaDati[[#This Row],[Faktiskās izmaksas]]</f>
        <v>0</v>
      </c>
      <c r="G17" s="45">
        <f>BudžetaDati[[#This Row],[Faktiskās izmaksas]]</f>
        <v>25</v>
      </c>
    </row>
    <row r="18" spans="2:7" ht="16.5" customHeight="1" x14ac:dyDescent="0.25">
      <c r="B18" s="1" t="s">
        <v>66</v>
      </c>
      <c r="C18" s="1" t="s">
        <v>28</v>
      </c>
      <c r="D18" s="62"/>
      <c r="E18" s="62"/>
      <c r="F18" s="62">
        <f>BudžetaDati[[#This Row],[Plānotās izmaksas]]-BudžetaDati[[#This Row],[Faktiskās izmaksas]]</f>
        <v>0</v>
      </c>
      <c r="G18" s="45">
        <f>BudžetaDati[[#This Row],[Faktiskās izmaksas]]</f>
        <v>0</v>
      </c>
    </row>
    <row r="19" spans="2:7" ht="16.5" customHeight="1" x14ac:dyDescent="0.25">
      <c r="B19" s="1" t="s">
        <v>67</v>
      </c>
      <c r="C19" s="1" t="s">
        <v>28</v>
      </c>
      <c r="D19" s="62"/>
      <c r="E19" s="62"/>
      <c r="F19" s="62">
        <f>BudžetaDati[[#This Row],[Plānotās izmaksas]]-BudžetaDati[[#This Row],[Faktiskās izmaksas]]</f>
        <v>0</v>
      </c>
      <c r="G19" s="45">
        <f>BudžetaDati[[#This Row],[Faktiskās izmaksas]]</f>
        <v>0</v>
      </c>
    </row>
    <row r="20" spans="2:7" ht="16.5" customHeight="1" x14ac:dyDescent="0.25">
      <c r="B20" s="1" t="s">
        <v>60</v>
      </c>
      <c r="C20" s="1" t="s">
        <v>4</v>
      </c>
      <c r="D20" s="62">
        <v>100</v>
      </c>
      <c r="E20" s="62">
        <v>100</v>
      </c>
      <c r="F20" s="62">
        <f>BudžetaDati[[#This Row],[Plānotās izmaksas]]-BudžetaDati[[#This Row],[Faktiskās izmaksas]]</f>
        <v>0</v>
      </c>
      <c r="G20" s="45">
        <f>BudžetaDati[[#This Row],[Faktiskās izmaksas]]</f>
        <v>100</v>
      </c>
    </row>
    <row r="21" spans="2:7" ht="16.5" customHeight="1" x14ac:dyDescent="0.25">
      <c r="B21" s="1" t="s">
        <v>7</v>
      </c>
      <c r="C21" s="1" t="s">
        <v>4</v>
      </c>
      <c r="D21" s="62">
        <v>45</v>
      </c>
      <c r="E21" s="62">
        <v>50</v>
      </c>
      <c r="F21" s="62">
        <f>BudžetaDati[[#This Row],[Plānotās izmaksas]]-BudžetaDati[[#This Row],[Faktiskās izmaksas]]</f>
        <v>-5</v>
      </c>
      <c r="G21" s="45">
        <f>BudžetaDati[[#This Row],[Faktiskās izmaksas]]</f>
        <v>50</v>
      </c>
    </row>
    <row r="22" spans="2:7" ht="16.5" customHeight="1" x14ac:dyDescent="0.25">
      <c r="B22" s="1" t="s">
        <v>9</v>
      </c>
      <c r="C22" s="1" t="s">
        <v>4</v>
      </c>
      <c r="D22" s="62">
        <v>300</v>
      </c>
      <c r="E22" s="62">
        <v>400</v>
      </c>
      <c r="F22" s="62">
        <f>BudžetaDati[[#This Row],[Plānotās izmaksas]]-BudžetaDati[[#This Row],[Faktiskās izmaksas]]</f>
        <v>-100</v>
      </c>
      <c r="G22" s="45">
        <f>BudžetaDati[[#This Row],[Faktiskās izmaksas]]</f>
        <v>400</v>
      </c>
    </row>
    <row r="23" spans="2:7" ht="16.5" customHeight="1" x14ac:dyDescent="0.25">
      <c r="B23" s="1" t="s">
        <v>54</v>
      </c>
      <c r="C23" s="1" t="s">
        <v>4</v>
      </c>
      <c r="D23" s="62">
        <v>200</v>
      </c>
      <c r="E23" s="62"/>
      <c r="F23" s="62">
        <f>BudžetaDati[[#This Row],[Plānotās izmaksas]]-BudžetaDati[[#This Row],[Faktiskās izmaksas]]</f>
        <v>200</v>
      </c>
      <c r="G23" s="45">
        <f>BudžetaDati[[#This Row],[Faktiskās izmaksas]]</f>
        <v>0</v>
      </c>
    </row>
    <row r="24" spans="2:7" ht="16.5" customHeight="1" x14ac:dyDescent="0.25">
      <c r="B24" s="1" t="s">
        <v>8</v>
      </c>
      <c r="C24" s="1" t="s">
        <v>4</v>
      </c>
      <c r="D24" s="62">
        <v>200</v>
      </c>
      <c r="E24" s="62">
        <v>150</v>
      </c>
      <c r="F24" s="62">
        <f>BudžetaDati[[#This Row],[Plānotās izmaksas]]-BudžetaDati[[#This Row],[Faktiskās izmaksas]]</f>
        <v>50</v>
      </c>
      <c r="G24" s="45">
        <f>BudžetaDati[[#This Row],[Faktiskās izmaksas]]</f>
        <v>150</v>
      </c>
    </row>
    <row r="25" spans="2:7" ht="16.5" customHeight="1" x14ac:dyDescent="0.25">
      <c r="B25" s="1" t="s">
        <v>10</v>
      </c>
      <c r="C25" s="1" t="s">
        <v>4</v>
      </c>
      <c r="D25" s="62">
        <v>1700</v>
      </c>
      <c r="E25" s="62">
        <v>1700</v>
      </c>
      <c r="F25" s="62">
        <f>BudžetaDati[[#This Row],[Plānotās izmaksas]]-BudžetaDati[[#This Row],[Faktiskās izmaksas]]</f>
        <v>0</v>
      </c>
      <c r="G25" s="45">
        <f>BudžetaDati[[#This Row],[Faktiskās izmaksas]]</f>
        <v>1700</v>
      </c>
    </row>
    <row r="26" spans="2:7" ht="16.5" customHeight="1" x14ac:dyDescent="0.25">
      <c r="B26" s="1" t="s">
        <v>63</v>
      </c>
      <c r="C26" s="1" t="s">
        <v>4</v>
      </c>
      <c r="D26" s="62"/>
      <c r="E26" s="62"/>
      <c r="F26" s="62">
        <f>BudžetaDati[[#This Row],[Plānotās izmaksas]]-BudžetaDati[[#This Row],[Faktiskās izmaksas]]</f>
        <v>0</v>
      </c>
      <c r="G26" s="45">
        <f>BudžetaDati[[#This Row],[Faktiskās izmaksas]]</f>
        <v>0</v>
      </c>
    </row>
    <row r="27" spans="2:7" ht="16.5" customHeight="1" x14ac:dyDescent="0.25">
      <c r="B27" s="1" t="s">
        <v>64</v>
      </c>
      <c r="C27" s="1" t="s">
        <v>4</v>
      </c>
      <c r="D27" s="62">
        <v>100</v>
      </c>
      <c r="E27" s="62">
        <v>100</v>
      </c>
      <c r="F27" s="62">
        <f>BudžetaDati[[#This Row],[Plānotās izmaksas]]-BudžetaDati[[#This Row],[Faktiskās izmaksas]]</f>
        <v>0</v>
      </c>
      <c r="G27" s="45">
        <f>BudžetaDati[[#This Row],[Faktiskās izmaksas]]</f>
        <v>100</v>
      </c>
    </row>
    <row r="28" spans="2:7" ht="16.5" customHeight="1" x14ac:dyDescent="0.25">
      <c r="B28" s="1" t="s">
        <v>52</v>
      </c>
      <c r="C28" s="1" t="s">
        <v>4</v>
      </c>
      <c r="D28" s="62">
        <v>60</v>
      </c>
      <c r="E28" s="62">
        <v>60</v>
      </c>
      <c r="F28" s="62">
        <f>BudžetaDati[[#This Row],[Plānotās izmaksas]]-BudžetaDati[[#This Row],[Faktiskās izmaksas]]</f>
        <v>0</v>
      </c>
      <c r="G28" s="45">
        <f>BudžetaDati[[#This Row],[Faktiskās izmaksas]]</f>
        <v>60</v>
      </c>
    </row>
    <row r="29" spans="2:7" ht="16.5" customHeight="1" x14ac:dyDescent="0.25">
      <c r="B29" s="1" t="s">
        <v>51</v>
      </c>
      <c r="C29" s="1" t="s">
        <v>4</v>
      </c>
      <c r="D29" s="62">
        <v>35</v>
      </c>
      <c r="E29" s="62">
        <v>39</v>
      </c>
      <c r="F29" s="62">
        <f>BudžetaDati[[#This Row],[Plānotās izmaksas]]-BudžetaDati[[#This Row],[Faktiskās izmaksas]]</f>
        <v>-4</v>
      </c>
      <c r="G29" s="45">
        <f>BudžetaDati[[#This Row],[Faktiskās izmaksas]]</f>
        <v>39</v>
      </c>
    </row>
    <row r="30" spans="2:7" ht="16.5" customHeight="1" x14ac:dyDescent="0.25">
      <c r="B30" s="1" t="s">
        <v>5</v>
      </c>
      <c r="C30" s="1" t="s">
        <v>4</v>
      </c>
      <c r="D30" s="62">
        <v>40</v>
      </c>
      <c r="E30" s="62">
        <v>55</v>
      </c>
      <c r="F30" s="62">
        <f>BudžetaDati[[#This Row],[Plānotās izmaksas]]-BudžetaDati[[#This Row],[Faktiskās izmaksas]]</f>
        <v>-15</v>
      </c>
      <c r="G30" s="45">
        <f>BudžetaDati[[#This Row],[Faktiskās izmaksas]]</f>
        <v>55</v>
      </c>
    </row>
    <row r="31" spans="2:7" ht="16.5" customHeight="1" x14ac:dyDescent="0.25">
      <c r="B31" s="1" t="s">
        <v>62</v>
      </c>
      <c r="C31" s="1" t="s">
        <v>4</v>
      </c>
      <c r="D31" s="62">
        <v>25</v>
      </c>
      <c r="E31" s="62">
        <v>22</v>
      </c>
      <c r="F31" s="62">
        <f>BudžetaDati[[#This Row],[Plānotās izmaksas]]-BudžetaDati[[#This Row],[Faktiskās izmaksas]]</f>
        <v>3</v>
      </c>
      <c r="G31" s="45">
        <f>BudžetaDati[[#This Row],[Faktiskās izmaksas]]</f>
        <v>22</v>
      </c>
    </row>
    <row r="32" spans="2:7" ht="16.5" customHeight="1" x14ac:dyDescent="0.25">
      <c r="B32" s="1" t="s">
        <v>6</v>
      </c>
      <c r="C32" s="1" t="s">
        <v>4</v>
      </c>
      <c r="D32" s="62">
        <v>25</v>
      </c>
      <c r="E32" s="62">
        <v>26</v>
      </c>
      <c r="F32" s="62">
        <f>BudžetaDati[[#This Row],[Plānotās izmaksas]]-BudžetaDati[[#This Row],[Faktiskās izmaksas]]</f>
        <v>-1</v>
      </c>
      <c r="G32" s="45">
        <f>BudžetaDati[[#This Row],[Faktiskās izmaksas]]</f>
        <v>26</v>
      </c>
    </row>
    <row r="33" spans="2:7" ht="16.5" customHeight="1" x14ac:dyDescent="0.25">
      <c r="B33" s="1" t="s">
        <v>16</v>
      </c>
      <c r="C33" s="1" t="s">
        <v>14</v>
      </c>
      <c r="D33" s="62">
        <v>400</v>
      </c>
      <c r="E33" s="62">
        <v>400</v>
      </c>
      <c r="F33" s="62">
        <f>BudžetaDati[[#This Row],[Plānotās izmaksas]]-BudžetaDati[[#This Row],[Faktiskās izmaksas]]</f>
        <v>0</v>
      </c>
      <c r="G33" s="45">
        <f>BudžetaDati[[#This Row],[Faktiskās izmaksas]]</f>
        <v>400</v>
      </c>
    </row>
    <row r="34" spans="2:7" ht="16.5" customHeight="1" x14ac:dyDescent="0.25">
      <c r="B34" s="1" t="s">
        <v>15</v>
      </c>
      <c r="C34" s="1" t="s">
        <v>14</v>
      </c>
      <c r="D34" s="62">
        <v>400</v>
      </c>
      <c r="E34" s="62">
        <v>400</v>
      </c>
      <c r="F34" s="62">
        <f>BudžetaDati[[#This Row],[Plānotās izmaksas]]-BudžetaDati[[#This Row],[Faktiskās izmaksas]]</f>
        <v>0</v>
      </c>
      <c r="G34" s="45">
        <f>BudžetaDati[[#This Row],[Faktiskās izmaksas]]</f>
        <v>400</v>
      </c>
    </row>
    <row r="35" spans="2:7" ht="16.5" customHeight="1" x14ac:dyDescent="0.25">
      <c r="B35" s="1" t="s">
        <v>17</v>
      </c>
      <c r="C35" s="1" t="s">
        <v>14</v>
      </c>
      <c r="D35" s="62">
        <v>100</v>
      </c>
      <c r="E35" s="62">
        <v>100</v>
      </c>
      <c r="F35" s="62">
        <f>BudžetaDati[[#This Row],[Plānotās izmaksas]]-BudžetaDati[[#This Row],[Faktiskās izmaksas]]</f>
        <v>0</v>
      </c>
      <c r="G35" s="45">
        <f>BudžetaDati[[#This Row],[Faktiskās izmaksas]]</f>
        <v>100</v>
      </c>
    </row>
    <row r="36" spans="2:7" ht="16.5" customHeight="1" x14ac:dyDescent="0.25">
      <c r="B36" s="1" t="s">
        <v>41</v>
      </c>
      <c r="C36" s="1" t="s">
        <v>38</v>
      </c>
      <c r="D36" s="62">
        <v>200</v>
      </c>
      <c r="E36" s="62">
        <v>200</v>
      </c>
      <c r="F36" s="62">
        <f>BudžetaDati[[#This Row],[Plānotās izmaksas]]-BudžetaDati[[#This Row],[Faktiskās izmaksas]]</f>
        <v>0</v>
      </c>
      <c r="G36" s="45">
        <f>BudžetaDati[[#This Row],[Faktiskās izmaksas]]</f>
        <v>200</v>
      </c>
    </row>
    <row r="37" spans="2:7" ht="16.5" customHeight="1" x14ac:dyDescent="0.25">
      <c r="B37" s="1" t="s">
        <v>42</v>
      </c>
      <c r="C37" s="1" t="s">
        <v>38</v>
      </c>
      <c r="D37" s="62"/>
      <c r="E37" s="62"/>
      <c r="F37" s="62">
        <f>BudžetaDati[[#This Row],[Plānotās izmaksas]]-BudžetaDati[[#This Row],[Faktiskās izmaksas]]</f>
        <v>0</v>
      </c>
      <c r="G37" s="45">
        <f>BudžetaDati[[#This Row],[Faktiskās izmaksas]]</f>
        <v>0</v>
      </c>
    </row>
    <row r="38" spans="2:7" ht="16.5" customHeight="1" x14ac:dyDescent="0.25">
      <c r="B38" s="1" t="s">
        <v>43</v>
      </c>
      <c r="C38" s="1" t="s">
        <v>38</v>
      </c>
      <c r="D38" s="62"/>
      <c r="E38" s="62"/>
      <c r="F38" s="62">
        <f>BudžetaDati[[#This Row],[Plānotās izmaksas]]-BudžetaDati[[#This Row],[Faktiskās izmaksas]]</f>
        <v>0</v>
      </c>
      <c r="G38" s="45">
        <f>BudžetaDati[[#This Row],[Faktiskās izmaksas]]</f>
        <v>0</v>
      </c>
    </row>
    <row r="39" spans="2:7" ht="16.5" customHeight="1" x14ac:dyDescent="0.25">
      <c r="B39" s="1" t="s">
        <v>40</v>
      </c>
      <c r="C39" s="1" t="s">
        <v>38</v>
      </c>
      <c r="D39" s="62"/>
      <c r="E39" s="62"/>
      <c r="F39" s="62">
        <f>BudžetaDati[[#This Row],[Plānotās izmaksas]]-BudžetaDati[[#This Row],[Faktiskās izmaksas]]</f>
        <v>0</v>
      </c>
      <c r="G39" s="45">
        <f>BudžetaDati[[#This Row],[Faktiskās izmaksas]]</f>
        <v>0</v>
      </c>
    </row>
    <row r="40" spans="2:7" ht="16.5" customHeight="1" x14ac:dyDescent="0.25">
      <c r="B40" s="1" t="s">
        <v>39</v>
      </c>
      <c r="C40" s="1" t="s">
        <v>38</v>
      </c>
      <c r="D40" s="62"/>
      <c r="E40" s="62"/>
      <c r="F40" s="62">
        <f>BudžetaDati[[#This Row],[Plānotās izmaksas]]-BudžetaDati[[#This Row],[Faktiskās izmaksas]]</f>
        <v>0</v>
      </c>
      <c r="G40" s="45">
        <f>BudžetaDati[[#This Row],[Faktiskās izmaksas]]</f>
        <v>0</v>
      </c>
    </row>
    <row r="41" spans="2:7" ht="16.5" customHeight="1" x14ac:dyDescent="0.25">
      <c r="B41" s="1" t="s">
        <v>22</v>
      </c>
      <c r="C41" s="1" t="s">
        <v>33</v>
      </c>
      <c r="D41" s="62">
        <v>150</v>
      </c>
      <c r="E41" s="62">
        <v>140</v>
      </c>
      <c r="F41" s="62">
        <f>BudžetaDati[[#This Row],[Plānotās izmaksas]]-BudžetaDati[[#This Row],[Faktiskās izmaksas]]</f>
        <v>10</v>
      </c>
      <c r="G41" s="45">
        <f>BudžetaDati[[#This Row],[Faktiskās izmaksas]]</f>
        <v>140</v>
      </c>
    </row>
    <row r="42" spans="2:7" ht="16.5" customHeight="1" x14ac:dyDescent="0.25">
      <c r="B42" s="1" t="s">
        <v>35</v>
      </c>
      <c r="C42" s="1" t="s">
        <v>33</v>
      </c>
      <c r="D42" s="62"/>
      <c r="E42" s="62"/>
      <c r="F42" s="62">
        <f>BudžetaDati[[#This Row],[Plānotās izmaksas]]-BudžetaDati[[#This Row],[Faktiskās izmaksas]]</f>
        <v>0</v>
      </c>
      <c r="G42" s="45">
        <f>BudžetaDati[[#This Row],[Faktiskās izmaksas]]</f>
        <v>0</v>
      </c>
    </row>
    <row r="43" spans="2:7" ht="16.5" customHeight="1" x14ac:dyDescent="0.25">
      <c r="B43" s="1" t="s">
        <v>34</v>
      </c>
      <c r="C43" s="1" t="s">
        <v>33</v>
      </c>
      <c r="D43" s="62"/>
      <c r="E43" s="62"/>
      <c r="F43" s="62">
        <f>BudžetaDati[[#This Row],[Plānotās izmaksas]]-BudžetaDati[[#This Row],[Faktiskās izmaksas]]</f>
        <v>0</v>
      </c>
      <c r="G43" s="45">
        <f>BudžetaDati[[#This Row],[Faktiskās izmaksas]]</f>
        <v>0</v>
      </c>
    </row>
    <row r="44" spans="2:7" ht="16.5" customHeight="1" x14ac:dyDescent="0.25">
      <c r="B44" s="1" t="s">
        <v>59</v>
      </c>
      <c r="C44" s="1" t="s">
        <v>33</v>
      </c>
      <c r="D44" s="62"/>
      <c r="E44" s="62"/>
      <c r="F44" s="62">
        <f>BudžetaDati[[#This Row],[Plānotās izmaksas]]-BudžetaDati[[#This Row],[Faktiskās izmaksas]]</f>
        <v>0</v>
      </c>
      <c r="G44" s="45">
        <f>BudžetaDati[[#This Row],[Faktiskās izmaksas]]</f>
        <v>0</v>
      </c>
    </row>
    <row r="45" spans="2:7" ht="16.5" customHeight="1" x14ac:dyDescent="0.25">
      <c r="B45" s="1" t="s">
        <v>21</v>
      </c>
      <c r="C45" s="1" t="s">
        <v>33</v>
      </c>
      <c r="D45" s="62"/>
      <c r="E45" s="62"/>
      <c r="F45" s="62">
        <f>BudžetaDati[[#This Row],[Plānotās izmaksas]]-BudžetaDati[[#This Row],[Faktiskās izmaksas]]</f>
        <v>0</v>
      </c>
      <c r="G45" s="45">
        <f>BudžetaDati[[#This Row],[Faktiskās izmaksas]]</f>
        <v>0</v>
      </c>
    </row>
    <row r="46" spans="2:7" ht="16.5" customHeight="1" x14ac:dyDescent="0.25">
      <c r="B46" s="1" t="s">
        <v>18</v>
      </c>
      <c r="C46" s="1" t="s">
        <v>31</v>
      </c>
      <c r="D46" s="62">
        <v>150</v>
      </c>
      <c r="E46" s="62">
        <v>75</v>
      </c>
      <c r="F46" s="62">
        <f>BudžetaDati[[#This Row],[Plānotās izmaksas]]-BudžetaDati[[#This Row],[Faktiskās izmaksas]]</f>
        <v>75</v>
      </c>
      <c r="G46" s="45">
        <f>BudžetaDati[[#This Row],[Faktiskās izmaksas]]</f>
        <v>75</v>
      </c>
    </row>
    <row r="47" spans="2:7" ht="16.5" customHeight="1" x14ac:dyDescent="0.25">
      <c r="B47" s="1" t="s">
        <v>73</v>
      </c>
      <c r="C47" s="1" t="s">
        <v>31</v>
      </c>
      <c r="D47" s="62">
        <v>20</v>
      </c>
      <c r="E47" s="62">
        <v>25</v>
      </c>
      <c r="F47" s="62">
        <f>BudžetaDati[[#This Row],[Plānotās izmaksas]]-BudžetaDati[[#This Row],[Faktiskās izmaksas]]</f>
        <v>-5</v>
      </c>
      <c r="G47" s="45">
        <f>BudžetaDati[[#This Row],[Faktiskās izmaksas]]</f>
        <v>25</v>
      </c>
    </row>
    <row r="48" spans="2:7" ht="16.5" customHeight="1" x14ac:dyDescent="0.25">
      <c r="B48" s="1" t="s">
        <v>21</v>
      </c>
      <c r="C48" s="1" t="s">
        <v>31</v>
      </c>
      <c r="D48" s="62"/>
      <c r="E48" s="62"/>
      <c r="F48" s="62">
        <f>BudžetaDati[[#This Row],[Plānotās izmaksas]]-BudžetaDati[[#This Row],[Faktiskās izmaksas]]</f>
        <v>0</v>
      </c>
      <c r="G48" s="45">
        <f>BudžetaDati[[#This Row],[Faktiskās izmaksas]]</f>
        <v>0</v>
      </c>
    </row>
    <row r="49" spans="2:7" ht="16.5" customHeight="1" x14ac:dyDescent="0.25">
      <c r="B49" s="1" t="s">
        <v>32</v>
      </c>
      <c r="C49" s="1" t="s">
        <v>31</v>
      </c>
      <c r="D49" s="62"/>
      <c r="E49" s="62"/>
      <c r="F49" s="62">
        <f>BudžetaDati[[#This Row],[Plānotās izmaksas]]-BudžetaDati[[#This Row],[Faktiskās izmaksas]]</f>
        <v>0</v>
      </c>
      <c r="G49" s="45">
        <f>BudžetaDati[[#This Row],[Faktiskās izmaksas]]</f>
        <v>0</v>
      </c>
    </row>
    <row r="50" spans="2:7" ht="16.5" customHeight="1" x14ac:dyDescent="0.25">
      <c r="B50" s="1" t="s">
        <v>58</v>
      </c>
      <c r="C50" s="1" t="s">
        <v>56</v>
      </c>
      <c r="D50" s="62">
        <v>200</v>
      </c>
      <c r="E50" s="62">
        <v>200</v>
      </c>
      <c r="F50" s="62">
        <f>BudžetaDati[[#This Row],[Plānotās izmaksas]]-BudžetaDati[[#This Row],[Faktiskās izmaksas]]</f>
        <v>0</v>
      </c>
      <c r="G50" s="45">
        <f>BudžetaDati[[#This Row],[Faktiskās izmaksas]]</f>
        <v>200</v>
      </c>
    </row>
    <row r="51" spans="2:7" ht="16.5" customHeight="1" x14ac:dyDescent="0.25">
      <c r="B51" s="1" t="s">
        <v>57</v>
      </c>
      <c r="C51" s="1" t="s">
        <v>56</v>
      </c>
      <c r="D51" s="62"/>
      <c r="E51" s="62"/>
      <c r="F51" s="62">
        <f>BudžetaDati[[#This Row],[Plānotās izmaksas]]-BudžetaDati[[#This Row],[Faktiskās izmaksas]]</f>
        <v>0</v>
      </c>
      <c r="G51" s="45">
        <f>BudžetaDati[[#This Row],[Faktiskās izmaksas]]</f>
        <v>0</v>
      </c>
    </row>
    <row r="52" spans="2:7" ht="16.5" customHeight="1" x14ac:dyDescent="0.25">
      <c r="B52" s="1" t="s">
        <v>45</v>
      </c>
      <c r="C52" s="1" t="s">
        <v>44</v>
      </c>
      <c r="D52" s="62">
        <v>300</v>
      </c>
      <c r="E52" s="62">
        <v>300</v>
      </c>
      <c r="F52" s="62">
        <f>BudžetaDati[[#This Row],[Plānotās izmaksas]]-BudžetaDati[[#This Row],[Faktiskās izmaksas]]</f>
        <v>0</v>
      </c>
      <c r="G52" s="45">
        <f>BudžetaDati[[#This Row],[Faktiskās izmaksas]]</f>
        <v>300</v>
      </c>
    </row>
    <row r="53" spans="2:7" ht="16.5" customHeight="1" x14ac:dyDescent="0.25">
      <c r="B53" s="1" t="s">
        <v>46</v>
      </c>
      <c r="C53" s="1" t="s">
        <v>44</v>
      </c>
      <c r="D53" s="62"/>
      <c r="E53" s="62"/>
      <c r="F53" s="62">
        <f>BudžetaDati[[#This Row],[Plānotās izmaksas]]-BudžetaDati[[#This Row],[Faktiskās izmaksas]]</f>
        <v>0</v>
      </c>
      <c r="G53" s="45">
        <f>BudžetaDati[[#This Row],[Faktiskās izmaksas]]</f>
        <v>0</v>
      </c>
    </row>
    <row r="54" spans="2:7" ht="16.5" customHeight="1" x14ac:dyDescent="0.25">
      <c r="B54" s="1" t="s">
        <v>95</v>
      </c>
      <c r="C54" s="1" t="s">
        <v>44</v>
      </c>
      <c r="D54" s="62"/>
      <c r="E54" s="62"/>
      <c r="F54" s="62">
        <f>BudžetaDati[[#This Row],[Plānotās izmaksas]]-BudžetaDati[[#This Row],[Faktiskās izmaksas]]</f>
        <v>0</v>
      </c>
      <c r="G54" s="45">
        <f>BudžetaDati[[#This Row],[Faktiskās izmaksas]]</f>
        <v>0</v>
      </c>
    </row>
    <row r="55" spans="2:7" ht="16.5" customHeight="1" x14ac:dyDescent="0.25">
      <c r="B55" s="1" t="s">
        <v>12</v>
      </c>
      <c r="C55" s="1" t="s">
        <v>11</v>
      </c>
      <c r="D55" s="62">
        <v>100</v>
      </c>
      <c r="E55" s="62">
        <v>150</v>
      </c>
      <c r="F55" s="62">
        <f>BudžetaDati[[#This Row],[Plānotās izmaksas]]-BudžetaDati[[#This Row],[Faktiskās izmaksas]]</f>
        <v>-50</v>
      </c>
      <c r="G55" s="45">
        <f>BudžetaDati[[#This Row],[Faktiskās izmaksas]]</f>
        <v>150</v>
      </c>
    </row>
    <row r="56" spans="2:7" ht="16.5" customHeight="1" x14ac:dyDescent="0.25">
      <c r="B56" s="1" t="s">
        <v>13</v>
      </c>
      <c r="C56" s="1" t="s">
        <v>11</v>
      </c>
      <c r="D56" s="62">
        <v>450</v>
      </c>
      <c r="E56" s="62">
        <v>400</v>
      </c>
      <c r="F56" s="62">
        <f>BudžetaDati[[#This Row],[Plānotās izmaksas]]-BudžetaDati[[#This Row],[Faktiskās izmaksas]]</f>
        <v>50</v>
      </c>
      <c r="G56" s="45">
        <f>BudžetaDati[[#This Row],[Faktiskās izmaksas]]</f>
        <v>400</v>
      </c>
    </row>
    <row r="57" spans="2:7" ht="16.5" customHeight="1" x14ac:dyDescent="0.25">
      <c r="B57" s="1" t="s">
        <v>14</v>
      </c>
      <c r="C57" s="1" t="s">
        <v>11</v>
      </c>
      <c r="D57" s="62">
        <v>300</v>
      </c>
      <c r="E57" s="62">
        <v>300</v>
      </c>
      <c r="F57" s="62">
        <f>BudžetaDati[[#This Row],[Plānotās izmaksas]]-BudžetaDati[[#This Row],[Faktiskās izmaksas]]</f>
        <v>0</v>
      </c>
      <c r="G57" s="45">
        <f>BudžetaDati[[#This Row],[Faktiskās izmaksas]]</f>
        <v>300</v>
      </c>
    </row>
    <row r="58" spans="2:7" ht="16.5" customHeight="1" x14ac:dyDescent="0.25">
      <c r="B58" s="1" t="s">
        <v>53</v>
      </c>
      <c r="C58" s="1" t="s">
        <v>11</v>
      </c>
      <c r="D58" s="62">
        <v>25</v>
      </c>
      <c r="E58" s="62">
        <v>25</v>
      </c>
      <c r="F58" s="62">
        <f>BudžetaDati[[#This Row],[Plānotās izmaksas]]-BudžetaDati[[#This Row],[Faktiskās izmaksas]]</f>
        <v>0</v>
      </c>
      <c r="G58" s="45">
        <f>BudžetaDati[[#This Row],[Faktiskās izmaksas]]</f>
        <v>25</v>
      </c>
    </row>
    <row r="59" spans="2:7" ht="16.5" customHeight="1" x14ac:dyDescent="0.25">
      <c r="B59" s="1" t="s">
        <v>8</v>
      </c>
      <c r="C59" s="1" t="s">
        <v>11</v>
      </c>
      <c r="D59" s="62">
        <v>100</v>
      </c>
      <c r="E59" s="62">
        <v>50</v>
      </c>
      <c r="F59" s="62">
        <f>BudžetaDati[[#This Row],[Plānotās izmaksas]]-BudžetaDati[[#This Row],[Faktiskās izmaksas]]</f>
        <v>50</v>
      </c>
      <c r="G59" s="45">
        <f>BudžetaDati[[#This Row],[Faktiskās izmaksas]]</f>
        <v>50</v>
      </c>
    </row>
    <row r="60" spans="2:7" ht="16.5" customHeight="1" x14ac:dyDescent="0.25">
      <c r="B60" s="1" t="s">
        <v>55</v>
      </c>
      <c r="C60" s="1" t="s">
        <v>11</v>
      </c>
      <c r="D60" s="62"/>
      <c r="E60" s="62"/>
      <c r="F60" s="62">
        <f>BudžetaDati[[#This Row],[Plānotās izmaksas]]-BudžetaDati[[#This Row],[Faktiskās izmaksas]]</f>
        <v>0</v>
      </c>
      <c r="G60" s="45">
        <f>BudžetaDati[[#This Row],[Faktiskās izmaksas]]</f>
        <v>0</v>
      </c>
    </row>
    <row r="61" spans="2:7" ht="16.5" customHeight="1" x14ac:dyDescent="0.25">
      <c r="B61" s="1" t="s">
        <v>50</v>
      </c>
      <c r="C61" s="1" t="s">
        <v>11</v>
      </c>
      <c r="D61" s="62">
        <v>450</v>
      </c>
      <c r="E61" s="62">
        <v>450</v>
      </c>
      <c r="F61" s="62">
        <f>BudžetaDati[[#This Row],[Plānotās izmaksas]]-BudžetaDati[[#This Row],[Faktiskās izmaksas]]</f>
        <v>0</v>
      </c>
      <c r="G61" s="45">
        <f>BudžetaDati[[#This Row],[Faktiskās izmaksas]]</f>
        <v>450</v>
      </c>
    </row>
    <row r="62" spans="2:7" ht="16.5" customHeight="1" x14ac:dyDescent="0.25">
      <c r="B62" t="s">
        <v>89</v>
      </c>
      <c r="D62" s="55">
        <f>SUBTOTAL(109,BudžetaDati[Plānotās izmaksas])</f>
        <v>7915</v>
      </c>
      <c r="E62" s="55">
        <f>SUBTOTAL(109,BudžetaDati[Faktiskās izmaksas])</f>
        <v>7860</v>
      </c>
      <c r="F62" s="55">
        <f>SUBTOTAL(109,BudžetaDati[Starpība])</f>
        <v>55</v>
      </c>
      <c r="G62" s="46"/>
    </row>
    <row r="63" spans="2:7" ht="16.5" customHeight="1" x14ac:dyDescent="0.25">
      <c r="G63" s="46"/>
    </row>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sheetData>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36" priority="15">
      <formula>F3&lt;0</formula>
    </cfRule>
  </conditionalFormatting>
  <dataValidations count="2">
    <dataValidation type="list" allowBlank="1" showInputMessage="1" errorTitle="Invalid Data" error="If you need to add a new category to this list, you can add new list items to the Budget Category Lookup column on the worksheet named Lookup Lists." sqref="C3:C11">
      <formula1>BudžetaKategorija</formula1>
    </dataValidation>
    <dataValidation type="list" allowBlank="1" showInputMessage="1" errorTitle="Nederīgi dati" error="Ja šim sarakstam ir jāpievieno jauna kategorija, darblapas Uzmeklēšanas saraksti kolonnā Budžeta kategorijas uzmeklēšana varat pievienot jaunus saraksta elementus." sqref="C12:C61">
      <formula1>BudžetaKategorija</formula1>
    </dataValidation>
  </dataValidations>
  <pageMargins left="0.5" right="0.5" top="0.75" bottom="0.75" header="0.3" footer="0.3"/>
  <pageSetup scale="79" fitToHeight="0" orientation="portrait" horizontalDpi="200" verticalDpi="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sheetPr>
  <dimension ref="B1:E15"/>
  <sheetViews>
    <sheetView showGridLines="0" workbookViewId="0"/>
  </sheetViews>
  <sheetFormatPr defaultRowHeight="13.5" x14ac:dyDescent="0.25"/>
  <cols>
    <col min="1" max="1" width="2" customWidth="1"/>
    <col min="2" max="2" width="23.5" customWidth="1"/>
    <col min="3" max="3" width="19.25" customWidth="1"/>
    <col min="4" max="4" width="4.625" customWidth="1"/>
    <col min="5" max="5" width="30" customWidth="1"/>
  </cols>
  <sheetData>
    <row r="1" spans="2:5" ht="23.25" customHeight="1" x14ac:dyDescent="0.25">
      <c r="B1" s="27" t="s">
        <v>86</v>
      </c>
      <c r="E1" s="27" t="s">
        <v>88</v>
      </c>
    </row>
    <row r="2" spans="2:5" x14ac:dyDescent="0.25">
      <c r="B2" s="57" t="s">
        <v>91</v>
      </c>
      <c r="C2" s="56" t="s">
        <v>93</v>
      </c>
      <c r="E2" s="3" t="s">
        <v>92</v>
      </c>
    </row>
    <row r="3" spans="2:5" ht="16.5" customHeight="1" x14ac:dyDescent="0.25">
      <c r="B3" s="33" t="s">
        <v>38</v>
      </c>
      <c r="C3" s="34">
        <v>200</v>
      </c>
      <c r="E3" t="s">
        <v>68</v>
      </c>
    </row>
    <row r="4" spans="2:5" ht="16.5" customHeight="1" x14ac:dyDescent="0.25">
      <c r="B4" s="33" t="s">
        <v>14</v>
      </c>
      <c r="C4" s="34">
        <v>900</v>
      </c>
      <c r="E4" t="s">
        <v>23</v>
      </c>
    </row>
    <row r="5" spans="2:5" ht="16.5" customHeight="1" x14ac:dyDescent="0.25">
      <c r="B5" s="33" t="s">
        <v>68</v>
      </c>
      <c r="C5" s="34">
        <v>140</v>
      </c>
      <c r="E5" t="s">
        <v>18</v>
      </c>
    </row>
    <row r="6" spans="2:5" ht="16.5" customHeight="1" x14ac:dyDescent="0.25">
      <c r="B6" s="33" t="s">
        <v>28</v>
      </c>
      <c r="C6" s="34">
        <v>125</v>
      </c>
      <c r="E6" t="s">
        <v>28</v>
      </c>
    </row>
    <row r="7" spans="2:5" ht="16.5" customHeight="1" x14ac:dyDescent="0.25">
      <c r="B7" s="33" t="s">
        <v>56</v>
      </c>
      <c r="C7" s="34">
        <v>200</v>
      </c>
      <c r="E7" t="s">
        <v>4</v>
      </c>
    </row>
    <row r="8" spans="2:5" ht="16.5" customHeight="1" x14ac:dyDescent="0.25">
      <c r="B8" s="33" t="s">
        <v>23</v>
      </c>
      <c r="C8" s="34">
        <v>358</v>
      </c>
      <c r="E8" t="s">
        <v>14</v>
      </c>
    </row>
    <row r="9" spans="2:5" ht="16.5" customHeight="1" x14ac:dyDescent="0.25">
      <c r="B9" s="33" t="s">
        <v>31</v>
      </c>
      <c r="C9" s="34">
        <v>100</v>
      </c>
      <c r="E9" t="s">
        <v>38</v>
      </c>
    </row>
    <row r="10" spans="2:5" ht="16.5" customHeight="1" x14ac:dyDescent="0.25">
      <c r="B10" s="33" t="s">
        <v>4</v>
      </c>
      <c r="C10" s="34">
        <v>2702</v>
      </c>
      <c r="E10" t="s">
        <v>33</v>
      </c>
    </row>
    <row r="11" spans="2:5" ht="16.5" customHeight="1" x14ac:dyDescent="0.25">
      <c r="B11" s="33" t="s">
        <v>44</v>
      </c>
      <c r="C11" s="34">
        <v>300</v>
      </c>
      <c r="E11" t="s">
        <v>31</v>
      </c>
    </row>
    <row r="12" spans="2:5" ht="16.5" customHeight="1" x14ac:dyDescent="0.25">
      <c r="B12" s="33" t="s">
        <v>18</v>
      </c>
      <c r="C12" s="34">
        <v>1320</v>
      </c>
      <c r="E12" t="s">
        <v>56</v>
      </c>
    </row>
    <row r="13" spans="2:5" ht="16.5" customHeight="1" x14ac:dyDescent="0.25">
      <c r="B13" s="33" t="s">
        <v>33</v>
      </c>
      <c r="C13" s="34">
        <v>140</v>
      </c>
      <c r="E13" t="s">
        <v>44</v>
      </c>
    </row>
    <row r="14" spans="2:5" ht="16.5" customHeight="1" x14ac:dyDescent="0.25">
      <c r="B14" s="33" t="s">
        <v>11</v>
      </c>
      <c r="C14" s="34">
        <v>1375</v>
      </c>
      <c r="E14" t="s">
        <v>11</v>
      </c>
    </row>
    <row r="15" spans="2:5" ht="16.5" customHeight="1" x14ac:dyDescent="0.25">
      <c r="B15" s="33" t="s">
        <v>94</v>
      </c>
      <c r="C15" s="34">
        <v>7860</v>
      </c>
    </row>
  </sheetData>
  <pageMargins left="0.7" right="0.7" top="0.75" bottom="0.75" header="0.3" footer="0.3"/>
  <pageSetup orientation="portrait" verticalDpi="0"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D3C4CE5673F73C45AB52850A0E51E49F040019DC828CB3D3D348B9D8CA497EBC10AA" ma:contentTypeVersion="54" ma:contentTypeDescription="Create a new document." ma:contentTypeScope="" ma:versionID="9d9bf9b0329aa174a3ab8a097052d3ce">
  <xsd:schema xmlns:xsd="http://www.w3.org/2001/XMLSchema" xmlns:xs="http://www.w3.org/2001/XMLSchema" xmlns:p="http://schemas.microsoft.com/office/2006/metadata/properties" xmlns:ns2="7bfde04f-d4bc-4268-81e4-bb697037e161" targetNamespace="http://schemas.microsoft.com/office/2006/metadata/properties" ma:root="true" ma:fieldsID="f62ca86716fe040865b931bda7e20825" ns2:_="">
    <xsd:import namespace="7bfde04f-d4bc-4268-81e4-bb697037e161"/>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fde04f-d4bc-4268-81e4-bb697037e161"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d90433b1-bddd-4618-95a2-3d0cae6d6bd3}"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460EEFEB-DF9A-4665-A789-F4AC8F0B1A0F}" ma:internalName="CSXSubmissionMarket" ma:readOnly="false" ma:showField="MarketName" ma:web="7bfde04f-d4bc-4268-81e4-bb697037e161">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9cc84f6d-53a5-4deb-b3b1-0395c55c20a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669E9AE8-045C-485D-B05E-067FEBDCB9E4}" ma:internalName="InProjectListLookup" ma:readOnly="true" ma:showField="InProjectLis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343edf57-4c6c-4284-b762-885bdcffeb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669E9AE8-045C-485D-B05E-067FEBDCB9E4}" ma:internalName="LastCompleteVersionLookup" ma:readOnly="true" ma:showField="LastComplete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669E9AE8-045C-485D-B05E-067FEBDCB9E4}" ma:internalName="LastPreviewErrorLookup" ma:readOnly="true" ma:showField="LastPreviewError"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669E9AE8-045C-485D-B05E-067FEBDCB9E4}" ma:internalName="LastPreviewResultLookup" ma:readOnly="true" ma:showField="LastPreviewResul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669E9AE8-045C-485D-B05E-067FEBDCB9E4}" ma:internalName="LastPreviewAttemptDateLookup" ma:readOnly="true" ma:showField="LastPreviewAttemptDat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669E9AE8-045C-485D-B05E-067FEBDCB9E4}" ma:internalName="LastPreviewedByLookup" ma:readOnly="true" ma:showField="LastPreviewedBy"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669E9AE8-045C-485D-B05E-067FEBDCB9E4}" ma:internalName="LastPreviewTimeLookup" ma:readOnly="true" ma:showField="LastPreviewTi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669E9AE8-045C-485D-B05E-067FEBDCB9E4}" ma:internalName="LastPreviewVersionLookup" ma:readOnly="true" ma:showField="LastPreview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669E9AE8-045C-485D-B05E-067FEBDCB9E4}" ma:internalName="LastPublishErrorLookup" ma:readOnly="true" ma:showField="LastPublishError"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669E9AE8-045C-485D-B05E-067FEBDCB9E4}" ma:internalName="LastPublishResultLookup" ma:readOnly="true" ma:showField="LastPublishResult"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669E9AE8-045C-485D-B05E-067FEBDCB9E4}" ma:internalName="LastPublishAttemptDateLookup" ma:readOnly="true" ma:showField="LastPublishAttemptDat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669E9AE8-045C-485D-B05E-067FEBDCB9E4}" ma:internalName="LastPublishedByLookup" ma:readOnly="true" ma:showField="LastPublishedBy"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669E9AE8-045C-485D-B05E-067FEBDCB9E4}" ma:internalName="LastPublishTimeLookup" ma:readOnly="true" ma:showField="LastPublishTi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669E9AE8-045C-485D-B05E-067FEBDCB9E4}" ma:internalName="LastPublishVersionLookup" ma:readOnly="true" ma:showField="LastPublishVersion"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AD25820-5D61-4591-9713-D60A3B60F6A0}" ma:internalName="LocLastLocAttemptVersionLookup" ma:readOnly="false" ma:showField="LastLocAttemptVersion" ma:web="7bfde04f-d4bc-4268-81e4-bb697037e161">
      <xsd:simpleType>
        <xsd:restriction base="dms:Lookup"/>
      </xsd:simpleType>
    </xsd:element>
    <xsd:element name="LocLastLocAttemptVersionTypeLookup" ma:index="71" nillable="true" ma:displayName="Loc Last Loc Attempt Version Type" ma:default="" ma:list="{AAD25820-5D61-4591-9713-D60A3B60F6A0}" ma:internalName="LocLastLocAttemptVersionTypeLookup" ma:readOnly="true" ma:showField="LastLocAttemptVersionType" ma:web="7bfde04f-d4bc-4268-81e4-bb697037e161">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AD25820-5D61-4591-9713-D60A3B60F6A0}" ma:internalName="LocNewPublishedVersionLookup" ma:readOnly="true" ma:showField="NewPublishedVersion" ma:web="7bfde04f-d4bc-4268-81e4-bb697037e161">
      <xsd:simpleType>
        <xsd:restriction base="dms:Lookup"/>
      </xsd:simpleType>
    </xsd:element>
    <xsd:element name="LocOverallHandbackStatusLookup" ma:index="75" nillable="true" ma:displayName="Loc Overall Handback Status" ma:default="" ma:list="{AAD25820-5D61-4591-9713-D60A3B60F6A0}" ma:internalName="LocOverallHandbackStatusLookup" ma:readOnly="true" ma:showField="OverallHandbackStatus" ma:web="7bfde04f-d4bc-4268-81e4-bb697037e161">
      <xsd:simpleType>
        <xsd:restriction base="dms:Lookup"/>
      </xsd:simpleType>
    </xsd:element>
    <xsd:element name="LocOverallLocStatusLookup" ma:index="76" nillable="true" ma:displayName="Loc Overall Localize Status" ma:default="" ma:list="{AAD25820-5D61-4591-9713-D60A3B60F6A0}" ma:internalName="LocOverallLocStatusLookup" ma:readOnly="true" ma:showField="OverallLocStatus" ma:web="7bfde04f-d4bc-4268-81e4-bb697037e161">
      <xsd:simpleType>
        <xsd:restriction base="dms:Lookup"/>
      </xsd:simpleType>
    </xsd:element>
    <xsd:element name="LocOverallPreviewStatusLookup" ma:index="77" nillable="true" ma:displayName="Loc Overall Preview Status" ma:default="" ma:list="{AAD25820-5D61-4591-9713-D60A3B60F6A0}" ma:internalName="LocOverallPreviewStatusLookup" ma:readOnly="true" ma:showField="OverallPreviewStatus" ma:web="7bfde04f-d4bc-4268-81e4-bb697037e161">
      <xsd:simpleType>
        <xsd:restriction base="dms:Lookup"/>
      </xsd:simpleType>
    </xsd:element>
    <xsd:element name="LocOverallPublishStatusLookup" ma:index="78" nillable="true" ma:displayName="Loc Overall Publish Status" ma:default="" ma:list="{AAD25820-5D61-4591-9713-D60A3B60F6A0}" ma:internalName="LocOverallPublishStatusLookup" ma:readOnly="true" ma:showField="OverallPublishStatus" ma:web="7bfde04f-d4bc-4268-81e4-bb697037e161">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AD25820-5D61-4591-9713-D60A3B60F6A0}" ma:internalName="LocProcessedForHandoffsLookup" ma:readOnly="true" ma:showField="ProcessedForHandoffs" ma:web="7bfde04f-d4bc-4268-81e4-bb697037e161">
      <xsd:simpleType>
        <xsd:restriction base="dms:Lookup"/>
      </xsd:simpleType>
    </xsd:element>
    <xsd:element name="LocProcessedForMarketsLookup" ma:index="81" nillable="true" ma:displayName="Loc Processed For Markets" ma:default="" ma:list="{AAD25820-5D61-4591-9713-D60A3B60F6A0}" ma:internalName="LocProcessedForMarketsLookup" ma:readOnly="true" ma:showField="ProcessedForMarkets" ma:web="7bfde04f-d4bc-4268-81e4-bb697037e161">
      <xsd:simpleType>
        <xsd:restriction base="dms:Lookup"/>
      </xsd:simpleType>
    </xsd:element>
    <xsd:element name="LocPublishedDependentAssetsLookup" ma:index="82" nillable="true" ma:displayName="Loc Published Dependent Assets" ma:default="" ma:list="{AAD25820-5D61-4591-9713-D60A3B60F6A0}" ma:internalName="LocPublishedDependentAssetsLookup" ma:readOnly="true" ma:showField="PublishedDependentAssets" ma:web="7bfde04f-d4bc-4268-81e4-bb697037e161">
      <xsd:simpleType>
        <xsd:restriction base="dms:Lookup"/>
      </xsd:simpleType>
    </xsd:element>
    <xsd:element name="LocPublishedLinkedAssetsLookup" ma:index="83" nillable="true" ma:displayName="Loc Published Linked Assets" ma:default="" ma:list="{AAD25820-5D61-4591-9713-D60A3B60F6A0}" ma:internalName="LocPublishedLinkedAssetsLookup" ma:readOnly="true" ma:showField="PublishedLinkedAssets" ma:web="7bfde04f-d4bc-4268-81e4-bb697037e161">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d9f2a5dc-0320-4283-88cb-f9895f7700a4}"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460EEFEB-DF9A-4665-A789-F4AC8F0B1A0F}" ma:internalName="Markets" ma:readOnly="false" ma:showField="MarketName"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669E9AE8-045C-485D-B05E-067FEBDCB9E4}" ma:internalName="NumOfRatingsLookup" ma:readOnly="true" ma:showField="NumOfRatings"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669E9AE8-045C-485D-B05E-067FEBDCB9E4}" ma:internalName="PublishStatusLookup" ma:readOnly="false" ma:showField="PublishStatus"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f0e7122e-cd4c-4596-8cd9-6ece96493455}"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528303fd-6289-4d45-8503-25c5457b9861}" ma:internalName="TaxCatchAll" ma:showField="CatchAllData"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528303fd-6289-4d45-8503-25c5457b9861}" ma:internalName="TaxCatchAllLabel" ma:readOnly="true" ma:showField="CatchAllDataLabel" ma:web="7bfde04f-d4bc-4268-81e4-bb697037e161">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7bfde04f-d4bc-4268-81e4-bb697037e161" xsi:nil="true"/>
    <AssetExpire xmlns="7bfde04f-d4bc-4268-81e4-bb697037e161">2029-01-01T08:00:00+00:00</AssetExpire>
    <CampaignTagsTaxHTField0 xmlns="7bfde04f-d4bc-4268-81e4-bb697037e161">
      <Terms xmlns="http://schemas.microsoft.com/office/infopath/2007/PartnerControls"/>
    </CampaignTagsTaxHTField0>
    <IntlLangReviewDate xmlns="7bfde04f-d4bc-4268-81e4-bb697037e161" xsi:nil="true"/>
    <TPFriendlyName xmlns="7bfde04f-d4bc-4268-81e4-bb697037e161" xsi:nil="true"/>
    <IntlLangReview xmlns="7bfde04f-d4bc-4268-81e4-bb697037e161">false</IntlLangReview>
    <LocLastLocAttemptVersionLookup xmlns="7bfde04f-d4bc-4268-81e4-bb697037e161">856624</LocLastLocAttemptVersionLookup>
    <PolicheckWords xmlns="7bfde04f-d4bc-4268-81e4-bb697037e161" xsi:nil="true"/>
    <SubmitterId xmlns="7bfde04f-d4bc-4268-81e4-bb697037e161" xsi:nil="true"/>
    <AcquiredFrom xmlns="7bfde04f-d4bc-4268-81e4-bb697037e161">Internal MS</AcquiredFrom>
    <EditorialStatus xmlns="7bfde04f-d4bc-4268-81e4-bb697037e161">Complete</EditorialStatus>
    <Markets xmlns="7bfde04f-d4bc-4268-81e4-bb697037e161"/>
    <OriginAsset xmlns="7bfde04f-d4bc-4268-81e4-bb697037e161" xsi:nil="true"/>
    <AssetStart xmlns="7bfde04f-d4bc-4268-81e4-bb697037e161">2012-09-19T11:17:00+00:00</AssetStart>
    <FriendlyTitle xmlns="7bfde04f-d4bc-4268-81e4-bb697037e161" xsi:nil="true"/>
    <MarketSpecific xmlns="7bfde04f-d4bc-4268-81e4-bb697037e161">false</MarketSpecific>
    <TPNamespace xmlns="7bfde04f-d4bc-4268-81e4-bb697037e161" xsi:nil="true"/>
    <PublishStatusLookup xmlns="7bfde04f-d4bc-4268-81e4-bb697037e161">
      <Value>234633</Value>
    </PublishStatusLookup>
    <APAuthor xmlns="7bfde04f-d4bc-4268-81e4-bb697037e161">
      <UserInfo>
        <DisplayName>REDMOND\matthos</DisplayName>
        <AccountId>59</AccountId>
        <AccountType/>
      </UserInfo>
    </APAuthor>
    <TPCommandLine xmlns="7bfde04f-d4bc-4268-81e4-bb697037e161" xsi:nil="true"/>
    <IntlLangReviewer xmlns="7bfde04f-d4bc-4268-81e4-bb697037e161" xsi:nil="true"/>
    <OpenTemplate xmlns="7bfde04f-d4bc-4268-81e4-bb697037e161">true</OpenTemplate>
    <CSXSubmissionDate xmlns="7bfde04f-d4bc-4268-81e4-bb697037e161" xsi:nil="true"/>
    <TaxCatchAll xmlns="7bfde04f-d4bc-4268-81e4-bb697037e161"/>
    <Manager xmlns="7bfde04f-d4bc-4268-81e4-bb697037e161" xsi:nil="true"/>
    <NumericId xmlns="7bfde04f-d4bc-4268-81e4-bb697037e161" xsi:nil="true"/>
    <ParentAssetId xmlns="7bfde04f-d4bc-4268-81e4-bb697037e161" xsi:nil="true"/>
    <OriginalSourceMarket xmlns="7bfde04f-d4bc-4268-81e4-bb697037e161">english</OriginalSourceMarket>
    <ApprovalStatus xmlns="7bfde04f-d4bc-4268-81e4-bb697037e161">InProgress</ApprovalStatus>
    <TPComponent xmlns="7bfde04f-d4bc-4268-81e4-bb697037e161" xsi:nil="true"/>
    <EditorialTags xmlns="7bfde04f-d4bc-4268-81e4-bb697037e161" xsi:nil="true"/>
    <TPExecutable xmlns="7bfde04f-d4bc-4268-81e4-bb697037e161" xsi:nil="true"/>
    <TPLaunchHelpLink xmlns="7bfde04f-d4bc-4268-81e4-bb697037e161" xsi:nil="true"/>
    <LocComments xmlns="7bfde04f-d4bc-4268-81e4-bb697037e161" xsi:nil="true"/>
    <LocRecommendedHandoff xmlns="7bfde04f-d4bc-4268-81e4-bb697037e161" xsi:nil="true"/>
    <SourceTitle xmlns="7bfde04f-d4bc-4268-81e4-bb697037e161" xsi:nil="true"/>
    <CSXUpdate xmlns="7bfde04f-d4bc-4268-81e4-bb697037e161">false</CSXUpdate>
    <IntlLocPriority xmlns="7bfde04f-d4bc-4268-81e4-bb697037e161" xsi:nil="true"/>
    <UAProjectedTotalWords xmlns="7bfde04f-d4bc-4268-81e4-bb697037e161" xsi:nil="true"/>
    <AssetType xmlns="7bfde04f-d4bc-4268-81e4-bb697037e161">TP</AssetType>
    <MachineTranslated xmlns="7bfde04f-d4bc-4268-81e4-bb697037e161">false</MachineTranslated>
    <OutputCachingOn xmlns="7bfde04f-d4bc-4268-81e4-bb697037e161">false</OutputCachingOn>
    <TemplateStatus xmlns="7bfde04f-d4bc-4268-81e4-bb697037e161">Complete</TemplateStatus>
    <IsSearchable xmlns="7bfde04f-d4bc-4268-81e4-bb697037e161">true</IsSearchable>
    <ContentItem xmlns="7bfde04f-d4bc-4268-81e4-bb697037e161" xsi:nil="true"/>
    <HandoffToMSDN xmlns="7bfde04f-d4bc-4268-81e4-bb697037e161" xsi:nil="true"/>
    <ShowIn xmlns="7bfde04f-d4bc-4268-81e4-bb697037e161">Show everywhere</ShowIn>
    <ThumbnailAssetId xmlns="7bfde04f-d4bc-4268-81e4-bb697037e161" xsi:nil="true"/>
    <UALocComments xmlns="7bfde04f-d4bc-4268-81e4-bb697037e161" xsi:nil="true"/>
    <UALocRecommendation xmlns="7bfde04f-d4bc-4268-81e4-bb697037e161">Localize</UALocRecommendation>
    <LastModifiedDateTime xmlns="7bfde04f-d4bc-4268-81e4-bb697037e161" xsi:nil="true"/>
    <LegacyData xmlns="7bfde04f-d4bc-4268-81e4-bb697037e161" xsi:nil="true"/>
    <LocManualTestRequired xmlns="7bfde04f-d4bc-4268-81e4-bb697037e161">false</LocManualTestRequired>
    <LocMarketGroupTiers2 xmlns="7bfde04f-d4bc-4268-81e4-bb697037e161" xsi:nil="true"/>
    <ClipArtFilename xmlns="7bfde04f-d4bc-4268-81e4-bb697037e161" xsi:nil="true"/>
    <TPApplication xmlns="7bfde04f-d4bc-4268-81e4-bb697037e161" xsi:nil="true"/>
    <CSXHash xmlns="7bfde04f-d4bc-4268-81e4-bb697037e161" xsi:nil="true"/>
    <DirectSourceMarket xmlns="7bfde04f-d4bc-4268-81e4-bb697037e161">english</DirectSourceMarket>
    <PrimaryImageGen xmlns="7bfde04f-d4bc-4268-81e4-bb697037e161">false</PrimaryImageGen>
    <PlannedPubDate xmlns="7bfde04f-d4bc-4268-81e4-bb697037e161" xsi:nil="true"/>
    <CSXSubmissionMarket xmlns="7bfde04f-d4bc-4268-81e4-bb697037e161" xsi:nil="true"/>
    <Downloads xmlns="7bfde04f-d4bc-4268-81e4-bb697037e161">0</Downloads>
    <ArtSampleDocs xmlns="7bfde04f-d4bc-4268-81e4-bb697037e161" xsi:nil="true"/>
    <TrustLevel xmlns="7bfde04f-d4bc-4268-81e4-bb697037e161">1 Microsoft Managed Content</TrustLevel>
    <BlockPublish xmlns="7bfde04f-d4bc-4268-81e4-bb697037e161">false</BlockPublish>
    <TPLaunchHelpLinkType xmlns="7bfde04f-d4bc-4268-81e4-bb697037e161">Template</TPLaunchHelpLinkType>
    <LocalizationTagsTaxHTField0 xmlns="7bfde04f-d4bc-4268-81e4-bb697037e161">
      <Terms xmlns="http://schemas.microsoft.com/office/infopath/2007/PartnerControls"/>
    </LocalizationTagsTaxHTField0>
    <BusinessGroup xmlns="7bfde04f-d4bc-4268-81e4-bb697037e161" xsi:nil="true"/>
    <Providers xmlns="7bfde04f-d4bc-4268-81e4-bb697037e161" xsi:nil="true"/>
    <TemplateTemplateType xmlns="7bfde04f-d4bc-4268-81e4-bb697037e161">Excel Spreadsheet Template</TemplateTemplateType>
    <TimesCloned xmlns="7bfde04f-d4bc-4268-81e4-bb697037e161" xsi:nil="true"/>
    <TPAppVersion xmlns="7bfde04f-d4bc-4268-81e4-bb697037e161" xsi:nil="true"/>
    <VoteCount xmlns="7bfde04f-d4bc-4268-81e4-bb697037e161" xsi:nil="true"/>
    <FeatureTagsTaxHTField0 xmlns="7bfde04f-d4bc-4268-81e4-bb697037e161">
      <Terms xmlns="http://schemas.microsoft.com/office/infopath/2007/PartnerControls"/>
    </FeatureTagsTaxHTField0>
    <Provider xmlns="7bfde04f-d4bc-4268-81e4-bb697037e161" xsi:nil="true"/>
    <UACurrentWords xmlns="7bfde04f-d4bc-4268-81e4-bb697037e161" xsi:nil="true"/>
    <AssetId xmlns="7bfde04f-d4bc-4268-81e4-bb697037e161">TP103458069</AssetId>
    <TPClientViewer xmlns="7bfde04f-d4bc-4268-81e4-bb697037e161" xsi:nil="true"/>
    <DSATActionTaken xmlns="7bfde04f-d4bc-4268-81e4-bb697037e161" xsi:nil="true"/>
    <APEditor xmlns="7bfde04f-d4bc-4268-81e4-bb697037e161">
      <UserInfo>
        <DisplayName/>
        <AccountId xsi:nil="true"/>
        <AccountType/>
      </UserInfo>
    </APEditor>
    <TPInstallLocation xmlns="7bfde04f-d4bc-4268-81e4-bb697037e161" xsi:nil="true"/>
    <OOCacheId xmlns="7bfde04f-d4bc-4268-81e4-bb697037e161" xsi:nil="true"/>
    <IsDeleted xmlns="7bfde04f-d4bc-4268-81e4-bb697037e161">false</IsDeleted>
    <PublishTargets xmlns="7bfde04f-d4bc-4268-81e4-bb697037e161">OfficeOnlineVNext</PublishTargets>
    <ApprovalLog xmlns="7bfde04f-d4bc-4268-81e4-bb697037e161" xsi:nil="true"/>
    <BugNumber xmlns="7bfde04f-d4bc-4268-81e4-bb697037e161" xsi:nil="true"/>
    <CrawlForDependencies xmlns="7bfde04f-d4bc-4268-81e4-bb697037e161">false</CrawlForDependencies>
    <InternalTagsTaxHTField0 xmlns="7bfde04f-d4bc-4268-81e4-bb697037e161">
      <Terms xmlns="http://schemas.microsoft.com/office/infopath/2007/PartnerControls"/>
    </InternalTagsTaxHTField0>
    <LastHandOff xmlns="7bfde04f-d4bc-4268-81e4-bb697037e161" xsi:nil="true"/>
    <Milestone xmlns="7bfde04f-d4bc-4268-81e4-bb697037e161" xsi:nil="true"/>
    <OriginalRelease xmlns="7bfde04f-d4bc-4268-81e4-bb697037e161">15</OriginalRelease>
    <RecommendationsModifier xmlns="7bfde04f-d4bc-4268-81e4-bb697037e161" xsi:nil="true"/>
    <ScenarioTagsTaxHTField0 xmlns="7bfde04f-d4bc-4268-81e4-bb697037e161">
      <Terms xmlns="http://schemas.microsoft.com/office/infopath/2007/PartnerControls"/>
    </ScenarioTagsTaxHTField0>
    <UANotes xmlns="7bfde04f-d4bc-4268-81e4-bb697037e161"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6283667-B3FC-4865-B6A1-937BE47AEC71}"/>
</file>

<file path=customXml/itemProps2.xml><?xml version="1.0" encoding="utf-8"?>
<ds:datastoreItem xmlns:ds="http://schemas.openxmlformats.org/officeDocument/2006/customXml" ds:itemID="{268F650D-B68A-4B70-A9EC-600756FE90C6}"/>
</file>

<file path=customXml/itemProps3.xml><?xml version="1.0" encoding="utf-8"?>
<ds:datastoreItem xmlns:ds="http://schemas.openxmlformats.org/officeDocument/2006/customXml" ds:itemID="{93A4E765-02FA-453D-97A4-F618C367AE5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Darblapas</vt:lpstr>
      </vt:variant>
      <vt:variant>
        <vt:i4>3</vt:i4>
      </vt:variant>
      <vt:variant>
        <vt:lpstr>Diapazoni ar nosaukumiem</vt:lpstr>
      </vt:variant>
      <vt:variant>
        <vt:i4>3</vt:i4>
      </vt:variant>
    </vt:vector>
  </HeadingPairs>
  <TitlesOfParts>
    <vt:vector size="6" baseType="lpstr">
      <vt:lpstr>Mēneša budžeta atskaite</vt:lpstr>
      <vt:lpstr>Ikmēneša izdevumi</vt:lpstr>
      <vt:lpstr>Papildu dati</vt:lpstr>
      <vt:lpstr>BudžetaKategorija</vt:lpstr>
      <vt:lpstr>'Ikmēneša izdevumi'!Drukāt_virsrakstus</vt:lpstr>
      <vt:lpstr>'Mēneša budžeta atskaite'!Drukāt_virsrakstus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Tun</dc:creator>
  <cp:lastModifiedBy>Petr Barborik</cp:lastModifiedBy>
  <dcterms:created xsi:type="dcterms:W3CDTF">2012-09-17T22:15:54Z</dcterms:created>
  <dcterms:modified xsi:type="dcterms:W3CDTF">2014-04-14T09:45:27Z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0x010100D3C4CE5673F73C45AB52850A0E51E49F040019DC828CB3D3D348B9D8CA497EBC10AA</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CategoryTagsTaxHTField0">
    <vt:lpwstr/>
  </property>
  <property fmtid="{D5CDD505-2E9C-101B-9397-08002B2CF9AE}" pid="11" name="HiddenCategoryTagsTaxHTField0">
    <vt:lpwstr/>
  </property>
</Properties>
</file>