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作業指示追跡フォーム" sheetId="1" r:id="rId1"/>
  </sheets>
  <calcPr calcId="152511"/>
</workbook>
</file>

<file path=xl/calcChain.xml><?xml version="1.0" encoding="utf-8"?>
<calcChain xmlns="http://schemas.openxmlformats.org/spreadsheetml/2006/main">
  <c r="F5" i="1" l="1"/>
  <c r="G5" i="1"/>
  <c r="I5" i="1"/>
  <c r="F4" i="1" l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<sst xmlns="http://schemas.openxmlformats.org/spreadsheetml/2006/main" count="22" uniqueCount="20">
  <si>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TR45878</t>
  </si>
  <si>
    <t>YT9876</t>
  </si>
  <si>
    <t>TR7865</t>
  </si>
  <si>
    <t xml:space="preserve"> </t>
  </si>
  <si>
    <t>説明</t>
  </si>
  <si>
    <t>依頼者</t>
  </si>
  <si>
    <t>担当者</t>
  </si>
  <si>
    <t>開始日</t>
  </si>
  <si>
    <t>期限</t>
  </si>
  <si>
    <t>達成率</t>
  </si>
  <si>
    <t>状態</t>
  </si>
  <si>
    <t>装置の在庫</t>
  </si>
  <si>
    <t>新しい顧客データベースの作成</t>
  </si>
  <si>
    <t>デスクトップ コンピュータのアップグレード</t>
  </si>
  <si>
    <t>阿部 信夫</t>
  </si>
  <si>
    <t>奥村 順子</t>
  </si>
  <si>
    <t>野内 良昭</t>
  </si>
  <si>
    <t>藤島 昭英</t>
  </si>
  <si>
    <t>作業指示追跡ツール</t>
    <phoneticPr fontId="6"/>
  </si>
  <si>
    <t>作業指示番号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</si>
</sst>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6"/>
      <name val="ＭＳ Ｐゴシック"/>
      <family val="3"/>
      <charset val="128"/>
      <scheme val="minor"/>
    </font>
    <font>
      <sz val="11"/>
      <color theme="4" tint="-0.24994659260841701"/>
      <name val="Meiryo UI"/>
      <family val="3"/>
      <charset val="128"/>
    </font>
    <font>
      <sz val="26"/>
      <color theme="1" tint="0.34998626667073579"/>
      <name val="Meiryo UI"/>
      <family val="3"/>
      <charset val="128"/>
    </font>
    <font>
      <sz val="12"/>
      <color theme="4" tint="-0.2499465926084170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2" applyFont="1"/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>
      <alignment vertical="center"/>
    </xf>
    <xf numFmtId="9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>
      <alignment vertical="center"/>
    </xf>
  </cellXfs>
  <cellStyles count="6">
    <cellStyle name="タイトル" xfId="2" builtinId="15" customBuiltin="1"/>
    <cellStyle name="パーセント" xfId="1" builtinId="5"/>
    <cellStyle name="見出し 1" xfId="3" builtinId="16" customBuiltin="1"/>
    <cellStyle name="見出し 2" xfId="4" builtinId="17" customBuiltin="1"/>
    <cellStyle name="見出し 3" xfId="5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Meiryo UI"/>
        <scheme val="none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作業指示番号" dataDxfId="7"/>
    <tableColumn id="2" name="説明" dataDxfId="6"/>
    <tableColumn id="8" name="依頼者" dataDxfId="5"/>
    <tableColumn id="3" name="担当者" dataDxfId="4"/>
    <tableColumn id="4" name="開始日" dataDxfId="3"/>
    <tableColumn id="5" name="期限" dataDxfId="2"/>
    <tableColumn id="9" name="達成率" dataDxfId="1"/>
    <tableColumn id="7" name="状態" dataDxfId="0">
      <calculatedColumnFormula>IF(WorkOrders[[#This Row],[達成率]]=1,2,IF(ISBLANK(WorkOrders[[#This Row],[期限]]),"",IF(AND(TODAY()&gt;WorkOrders[[#This Row],[期限]],WorkOrders[[#This Row],[達成率]]&lt;&gt;1),0,1)))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Work Order Table" altTextSummary="List of work order details such as, Work Order #, Description, Requested By, Assigned To, Start Date, Due Date, % Complete, and Status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1" customWidth="1"/>
    <col min="2" max="2" width="18.375" style="1" customWidth="1"/>
    <col min="3" max="3" width="32.875" style="1" customWidth="1"/>
    <col min="4" max="5" width="19.875" style="1" customWidth="1"/>
    <col min="6" max="7" width="15" style="1" customWidth="1"/>
    <col min="8" max="8" width="17.375" style="1" customWidth="1"/>
    <col min="9" max="9" width="11.875" style="1" customWidth="1"/>
    <col min="10" max="10" width="2.25" style="1" customWidth="1"/>
    <col min="11" max="16384" width="9" style="1"/>
  </cols>
  <sheetData>
    <row r="1" spans="2:10" ht="41.25" customHeight="1" x14ac:dyDescent="0.5">
      <c r="B1" s="2" t="s">
        <v>18</v>
      </c>
      <c r="J1" s="1" t="s">
        <v>3</v>
      </c>
    </row>
    <row r="3" spans="2:10" ht="25.5" customHeight="1" x14ac:dyDescent="0.2">
      <c r="B3" s="3" t="s">
        <v>19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2:10" ht="25.5" customHeight="1" x14ac:dyDescent="0.2">
      <c r="B4" s="4" t="s">
        <v>0</v>
      </c>
      <c r="C4" s="4" t="s">
        <v>11</v>
      </c>
      <c r="D4" s="4" t="s">
        <v>14</v>
      </c>
      <c r="E4" s="4" t="s">
        <v>16</v>
      </c>
      <c r="F4" s="5">
        <f ca="1">TODAY()-120</f>
        <v>41059</v>
      </c>
      <c r="G4" s="5">
        <f ca="1">TODAY()-1</f>
        <v>41178</v>
      </c>
      <c r="H4" s="6">
        <v>0.75</v>
      </c>
      <c r="I4" s="7">
        <f ca="1">IF(WorkOrders[[#This Row],[達成率]]=1,2,IF(ISBLANK(WorkOrders[[#This Row],[期限]]),"",IF(AND(TODAY()&gt;WorkOrders[[#This Row],[期限]],WorkOrders[[#This Row],[達成率]]&lt;&gt;1),0,1)))</f>
        <v>0</v>
      </c>
    </row>
    <row r="5" spans="2:10" ht="25.5" customHeight="1" x14ac:dyDescent="0.2">
      <c r="B5" s="4" t="s">
        <v>1</v>
      </c>
      <c r="C5" s="4" t="s">
        <v>12</v>
      </c>
      <c r="D5" s="4" t="s">
        <v>15</v>
      </c>
      <c r="E5" s="4" t="s">
        <v>17</v>
      </c>
      <c r="F5" s="5">
        <f ca="1">TODAY()-30</f>
        <v>41149</v>
      </c>
      <c r="G5" s="5">
        <f ca="1">TODAY()+15</f>
        <v>41194</v>
      </c>
      <c r="H5" s="8">
        <v>1</v>
      </c>
      <c r="I5" s="7">
        <f ca="1">IF(WorkOrders[[#This Row],[達成率]]=1,2,IF(ISBLANK(WorkOrders[[#This Row],[期限]]),"",IF(AND(TODAY()&gt;WorkOrders[[#This Row],[期限]],WorkOrders[[#This Row],[達成率]]&lt;&gt;1),0,1)))</f>
        <v>2</v>
      </c>
    </row>
    <row r="6" spans="2:10" ht="25.5" customHeight="1" x14ac:dyDescent="0.2">
      <c r="B6" s="4" t="s">
        <v>2</v>
      </c>
      <c r="C6" s="4" t="s">
        <v>13</v>
      </c>
      <c r="D6" s="4" t="s">
        <v>15</v>
      </c>
      <c r="E6" s="4" t="s">
        <v>16</v>
      </c>
      <c r="F6" s="5">
        <f ca="1">TODAY()</f>
        <v>41179</v>
      </c>
      <c r="G6" s="5">
        <f ca="1">WorkOrders[[#This Row],[開始日]]+30</f>
        <v>41209</v>
      </c>
      <c r="H6" s="8">
        <v>0</v>
      </c>
      <c r="I6" s="7">
        <f ca="1">IF(WorkOrders[[#This Row],[達成率]]=1,2,IF(ISBLANK(WorkOrders[[#This Row],[期限]]),"",IF(AND(TODAY()&gt;WorkOrders[[#This Row],[期限]],WorkOrders[[#This Row],[達成率]]&lt;&gt;1),0,1)))</f>
        <v>1</v>
      </c>
    </row>
  </sheetData>
  <phoneticPr fontId="6"/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845894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 xsi:nil="true"/>
    <Markets xmlns="1119c2e5-8fb9-4d5f-baf1-202c530f2c34"/>
    <OriginAsset xmlns="1119c2e5-8fb9-4d5f-baf1-202c530f2c34" xsi:nil="true"/>
    <AssetStart xmlns="1119c2e5-8fb9-4d5f-baf1-202c530f2c34">2012-06-28T22:29:39+00:00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604159</Value>
    </PublishStatusLookup>
    <APAuthor xmlns="1119c2e5-8fb9-4d5f-baf1-202c530f2c34">
      <UserInfo>
        <DisplayName/>
        <AccountId>2566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 xsi:nil="true"/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false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false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TP102929988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D656781-92C2-41C8-A1FF-B0AE535CB126}"/>
</file>

<file path=customXml/itemProps2.xml><?xml version="1.0" encoding="utf-8"?>
<ds:datastoreItem xmlns:ds="http://schemas.openxmlformats.org/officeDocument/2006/customXml" ds:itemID="{985CC679-20F4-4F62-B3B3-8EE851FB3DAF}"/>
</file>

<file path=customXml/itemProps3.xml><?xml version="1.0" encoding="utf-8"?>
<ds:datastoreItem xmlns:ds="http://schemas.openxmlformats.org/officeDocument/2006/customXml" ds:itemID="{5D30FD4F-1E96-42CD-AFEF-E4E978F29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作業指示追跡フォーム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2012-09-27T04:06:04Z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