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80" windowHeight="6240"/>
  </bookViews>
  <sheets>
    <sheet name="勘定元帳(売掛金）" sheetId="8" r:id="rId1"/>
    <sheet name="摘要一覧" sheetId="4" r:id="rId2"/>
    <sheet name="使い方" sheetId="9" r:id="rId3"/>
  </sheets>
  <definedNames>
    <definedName name="_xlnm.Print_Area" localSheetId="2">使い方!$A$1:$O$51</definedName>
    <definedName name="_xlnm.Print_Area" localSheetId="0">'勘定元帳(売掛金）'!$A$1:$O$51</definedName>
    <definedName name="_xlnm.Print_Area" localSheetId="1">摘要一覧!$A$1:$K$63</definedName>
  </definedNames>
  <calcPr calcId="145621"/>
</workbook>
</file>

<file path=xl/calcChain.xml><?xml version="1.0" encoding="utf-8"?>
<calcChain xmlns="http://schemas.openxmlformats.org/spreadsheetml/2006/main">
  <c r="I8" i="9" l="1"/>
  <c r="J8" i="9" s="1"/>
  <c r="I9" i="9"/>
  <c r="J9" i="9" s="1"/>
  <c r="K9" i="9" s="1"/>
  <c r="I10" i="9"/>
  <c r="J10" i="9" s="1"/>
  <c r="I11" i="9"/>
  <c r="J11" i="9" s="1"/>
  <c r="I12" i="9"/>
  <c r="J12" i="9" s="1"/>
  <c r="I13" i="9"/>
  <c r="J13" i="9"/>
  <c r="K13" i="9" s="1"/>
  <c r="I14" i="9"/>
  <c r="J14" i="9" s="1"/>
  <c r="I15" i="9"/>
  <c r="J15" i="9" s="1"/>
  <c r="I16" i="9"/>
  <c r="J16" i="9" s="1"/>
  <c r="I17" i="9"/>
  <c r="J17" i="9"/>
  <c r="K17" i="9" s="1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26" i="9"/>
  <c r="J26" i="9" s="1"/>
  <c r="I27" i="9"/>
  <c r="J27" i="9" s="1"/>
  <c r="I28" i="9"/>
  <c r="J28" i="9" s="1"/>
  <c r="I29" i="9"/>
  <c r="J29" i="9"/>
  <c r="K29" i="9" s="1"/>
  <c r="I30" i="9"/>
  <c r="J30" i="9" s="1"/>
  <c r="I31" i="9"/>
  <c r="J31" i="9" s="1"/>
  <c r="I32" i="9"/>
  <c r="J32" i="9" s="1"/>
  <c r="I33" i="9"/>
  <c r="J33" i="9"/>
  <c r="K33" i="9" s="1"/>
  <c r="I34" i="9"/>
  <c r="J34" i="9" s="1"/>
  <c r="I35" i="9"/>
  <c r="J35" i="9" s="1"/>
  <c r="I36" i="9"/>
  <c r="J36" i="9" s="1"/>
  <c r="I37" i="9"/>
  <c r="J37" i="9" s="1"/>
  <c r="I38" i="9"/>
  <c r="J38" i="9" s="1"/>
  <c r="I39" i="9"/>
  <c r="J39" i="9" s="1"/>
  <c r="I40" i="9"/>
  <c r="J40" i="9" s="1"/>
  <c r="I41" i="9"/>
  <c r="J41" i="9" s="1"/>
  <c r="I42" i="9"/>
  <c r="J42" i="9" s="1"/>
  <c r="I43" i="9"/>
  <c r="J43" i="9" s="1"/>
  <c r="I7" i="9"/>
  <c r="J7" i="9" s="1"/>
  <c r="K7" i="9" s="1"/>
  <c r="I8" i="8"/>
  <c r="J8" i="8"/>
  <c r="K8" i="8" s="1"/>
  <c r="M8" i="8" s="1"/>
  <c r="I9" i="8"/>
  <c r="J9" i="8" s="1"/>
  <c r="I10" i="8"/>
  <c r="J10" i="8" s="1"/>
  <c r="K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I20" i="8"/>
  <c r="J20" i="8" s="1"/>
  <c r="I21" i="8"/>
  <c r="J21" i="8" s="1"/>
  <c r="I22" i="8"/>
  <c r="J22" i="8" s="1"/>
  <c r="I23" i="8"/>
  <c r="J23" i="8" s="1"/>
  <c r="I24" i="8"/>
  <c r="J24" i="8"/>
  <c r="K24" i="8" s="1"/>
  <c r="I25" i="8"/>
  <c r="J25" i="8" s="1"/>
  <c r="I26" i="8"/>
  <c r="J26" i="8" s="1"/>
  <c r="I27" i="8"/>
  <c r="J27" i="8" s="1"/>
  <c r="I28" i="8"/>
  <c r="J28" i="8" s="1"/>
  <c r="I29" i="8"/>
  <c r="J29" i="8" s="1"/>
  <c r="I30" i="8"/>
  <c r="J30" i="8" s="1"/>
  <c r="I31" i="8"/>
  <c r="J31" i="8" s="1"/>
  <c r="I32" i="8"/>
  <c r="J32" i="8" s="1"/>
  <c r="I33" i="8"/>
  <c r="J33" i="8" s="1"/>
  <c r="I34" i="8"/>
  <c r="J34" i="8" s="1"/>
  <c r="I35" i="8"/>
  <c r="J35" i="8" s="1"/>
  <c r="I36" i="8"/>
  <c r="J36" i="8" s="1"/>
  <c r="I37" i="8"/>
  <c r="J37" i="8" s="1"/>
  <c r="I38" i="8"/>
  <c r="J38" i="8" s="1"/>
  <c r="I39" i="8"/>
  <c r="J39" i="8" s="1"/>
  <c r="I40" i="8"/>
  <c r="J40" i="8"/>
  <c r="K40" i="8" s="1"/>
  <c r="I41" i="8"/>
  <c r="J41" i="8" s="1"/>
  <c r="I42" i="8"/>
  <c r="J42" i="8" s="1"/>
  <c r="I43" i="8"/>
  <c r="J43" i="8" s="1"/>
  <c r="I7" i="8"/>
  <c r="J7" i="8" s="1"/>
  <c r="K7" i="8" s="1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M33" i="9"/>
  <c r="M29" i="9"/>
  <c r="M17" i="9"/>
  <c r="M13" i="9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7" i="8"/>
  <c r="M24" i="8"/>
  <c r="M40" i="8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7" i="8"/>
  <c r="K36" i="8" l="1"/>
  <c r="M36" i="8"/>
  <c r="K32" i="8"/>
  <c r="M32" i="8"/>
  <c r="K28" i="8"/>
  <c r="M28" i="8"/>
  <c r="K25" i="9"/>
  <c r="M25" i="9"/>
  <c r="K21" i="9"/>
  <c r="M21" i="9"/>
  <c r="K20" i="8"/>
  <c r="M20" i="8"/>
  <c r="K16" i="8"/>
  <c r="M16" i="8"/>
  <c r="K12" i="8"/>
  <c r="M12" i="8"/>
  <c r="K41" i="9"/>
  <c r="M41" i="9"/>
  <c r="K37" i="9"/>
  <c r="M37" i="9"/>
  <c r="K38" i="8"/>
  <c r="M38" i="8"/>
  <c r="K30" i="8"/>
  <c r="M30" i="8"/>
  <c r="K22" i="8"/>
  <c r="M22" i="8"/>
  <c r="K14" i="8"/>
  <c r="M14" i="8"/>
  <c r="K43" i="9"/>
  <c r="M43" i="9"/>
  <c r="K35" i="9"/>
  <c r="M35" i="9"/>
  <c r="K27" i="9"/>
  <c r="M27" i="9"/>
  <c r="K19" i="9"/>
  <c r="M19" i="9"/>
  <c r="K11" i="9"/>
  <c r="M11" i="9"/>
  <c r="K42" i="8"/>
  <c r="M42" i="8"/>
  <c r="K34" i="8"/>
  <c r="M34" i="8"/>
  <c r="K26" i="8"/>
  <c r="M26" i="8"/>
  <c r="K18" i="8"/>
  <c r="M18" i="8"/>
  <c r="K39" i="9"/>
  <c r="M39" i="9"/>
  <c r="K31" i="9"/>
  <c r="M31" i="9"/>
  <c r="K23" i="9"/>
  <c r="M23" i="9"/>
  <c r="K15" i="9"/>
  <c r="M15" i="9"/>
  <c r="M43" i="8"/>
  <c r="K43" i="8"/>
  <c r="M31" i="8"/>
  <c r="K31" i="8"/>
  <c r="M27" i="8"/>
  <c r="K27" i="8"/>
  <c r="M23" i="8"/>
  <c r="K23" i="8"/>
  <c r="M19" i="8"/>
  <c r="K19" i="8"/>
  <c r="M15" i="8"/>
  <c r="K15" i="8"/>
  <c r="M11" i="8"/>
  <c r="K11" i="8"/>
  <c r="K40" i="9"/>
  <c r="M40" i="9"/>
  <c r="K36" i="9"/>
  <c r="M36" i="9"/>
  <c r="K32" i="9"/>
  <c r="M32" i="9"/>
  <c r="K28" i="9"/>
  <c r="M28" i="9"/>
  <c r="K24" i="9"/>
  <c r="M24" i="9"/>
  <c r="K20" i="9"/>
  <c r="M20" i="9"/>
  <c r="K16" i="9"/>
  <c r="M16" i="9"/>
  <c r="K12" i="9"/>
  <c r="M12" i="9"/>
  <c r="K8" i="9"/>
  <c r="M8" i="9" s="1"/>
  <c r="M9" i="9" s="1"/>
  <c r="M10" i="9" s="1"/>
  <c r="M39" i="8"/>
  <c r="K39" i="8"/>
  <c r="M35" i="8"/>
  <c r="K35" i="8"/>
  <c r="M41" i="8"/>
  <c r="K41" i="8"/>
  <c r="M37" i="8"/>
  <c r="K37" i="8"/>
  <c r="M33" i="8"/>
  <c r="K33" i="8"/>
  <c r="M29" i="8"/>
  <c r="K29" i="8"/>
  <c r="M25" i="8"/>
  <c r="K25" i="8"/>
  <c r="M21" i="8"/>
  <c r="K21" i="8"/>
  <c r="M17" i="8"/>
  <c r="K17" i="8"/>
  <c r="M13" i="8"/>
  <c r="K13" i="8"/>
  <c r="K9" i="8"/>
  <c r="M9" i="8" s="1"/>
  <c r="M10" i="8" s="1"/>
  <c r="K42" i="9"/>
  <c r="M42" i="9"/>
  <c r="K38" i="9"/>
  <c r="M38" i="9"/>
  <c r="K34" i="9"/>
  <c r="M34" i="9"/>
  <c r="K30" i="9"/>
  <c r="M30" i="9"/>
  <c r="K26" i="9"/>
  <c r="M26" i="9"/>
  <c r="K22" i="9"/>
  <c r="M22" i="9"/>
  <c r="K18" i="9"/>
  <c r="M18" i="9"/>
  <c r="K14" i="9"/>
  <c r="M14" i="9"/>
  <c r="K10" i="9"/>
</calcChain>
</file>

<file path=xl/comments1.xml><?xml version="1.0" encoding="utf-8"?>
<comments xmlns="http://schemas.openxmlformats.org/spreadsheetml/2006/main">
  <authors>
    <author>山田あゆみ</author>
    <author>Microsoft Office ユーザー</author>
    <author>PC JUNGLE</author>
    <author>　</author>
  </authors>
  <commentList>
    <comment ref="D2" authorId="0">
      <text>
        <r>
          <rPr>
            <b/>
            <sz val="8"/>
            <color indexed="81"/>
            <rFont val="ＭＳ Ｐゴシック"/>
            <family val="3"/>
            <charset val="128"/>
          </rPr>
          <t>西暦を入力します。</t>
        </r>
      </text>
    </comment>
    <comment ref="F2" author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月を入力します。入力した数字はセルA7からA43に反映されます。
</t>
        </r>
      </text>
    </comment>
    <comment ref="M4" author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消費税率が変更された場合は、消費税率を入力しなおしてください。
</t>
        </r>
      </text>
    </comment>
    <comment ref="A7" authorId="1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B列に日付が入力されると、セルF2に入力した月が表示されます。
</t>
        </r>
      </text>
    </comment>
    <comment ref="M7" authorId="1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セルM7には前月繰越金額、もしくは前期繰越金額を入力します。
</t>
        </r>
      </text>
    </comment>
    <comment ref="J8" authorId="2">
      <text>
        <r>
          <rPr>
            <b/>
            <sz val="8"/>
            <color indexed="10"/>
            <rFont val="ＭＳ Ｐゴシック"/>
            <family val="3"/>
            <charset val="128"/>
          </rPr>
          <t>数量</t>
        </r>
        <r>
          <rPr>
            <b/>
            <sz val="8"/>
            <color indexed="81"/>
            <rFont val="ＭＳ Ｐゴシック"/>
            <family val="3"/>
            <charset val="128"/>
          </rPr>
          <t>を入力し、</t>
        </r>
        <r>
          <rPr>
            <b/>
            <sz val="8"/>
            <color indexed="10"/>
            <rFont val="ＭＳ Ｐゴシック"/>
            <family val="3"/>
            <charset val="128"/>
          </rPr>
          <t>単価</t>
        </r>
        <r>
          <rPr>
            <b/>
            <sz val="8"/>
            <color indexed="81"/>
            <rFont val="ＭＳ Ｐゴシック"/>
            <family val="3"/>
            <charset val="128"/>
          </rPr>
          <t>が表示されると、</t>
        </r>
        <r>
          <rPr>
            <b/>
            <sz val="8"/>
            <color indexed="10"/>
            <rFont val="ＭＳ Ｐゴシック"/>
            <family val="3"/>
            <charset val="128"/>
          </rPr>
          <t>税抜売上額額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K8" authorId="2">
      <text>
        <r>
          <rPr>
            <b/>
            <sz val="8"/>
            <color indexed="10"/>
            <rFont val="ＭＳ Ｐゴシック"/>
            <family val="3"/>
            <charset val="128"/>
          </rPr>
          <t>税抜売上額</t>
        </r>
        <r>
          <rPr>
            <b/>
            <sz val="8"/>
            <color indexed="81"/>
            <rFont val="ＭＳ Ｐゴシック"/>
            <family val="3"/>
            <charset val="128"/>
          </rPr>
          <t>が表示されると、</t>
        </r>
        <r>
          <rPr>
            <b/>
            <sz val="8"/>
            <color indexed="10"/>
            <rFont val="ＭＳ Ｐゴシック"/>
            <family val="3"/>
            <charset val="128"/>
          </rPr>
          <t>消費税額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I9" authorId="3">
      <text>
        <r>
          <rPr>
            <b/>
            <sz val="8"/>
            <color indexed="81"/>
            <rFont val="ＭＳ Ｐゴシック"/>
            <family val="3"/>
            <charset val="128"/>
          </rPr>
          <t>コードNOに対応した単価が表示されます。</t>
        </r>
      </text>
    </comment>
    <comment ref="C10" authorId="2">
      <text>
        <r>
          <rPr>
            <b/>
            <sz val="8"/>
            <color indexed="81"/>
            <rFont val="ＭＳ Ｐゴシック"/>
            <family val="3"/>
            <charset val="128"/>
          </rPr>
          <t>摘要一覧シートのコードマスターに登録したコードNOを入力します。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2">
      <text>
        <r>
          <rPr>
            <b/>
            <sz val="8"/>
            <color indexed="81"/>
            <rFont val="ＭＳ Ｐゴシック"/>
            <family val="3"/>
            <charset val="128"/>
          </rPr>
          <t>コードNOに対応した摘要が表示されます。</t>
        </r>
      </text>
    </comment>
    <comment ref="M10" authorId="2">
      <text>
        <r>
          <rPr>
            <b/>
            <sz val="8"/>
            <color indexed="81"/>
            <rFont val="ＭＳ Ｐゴシック"/>
            <family val="3"/>
            <charset val="128"/>
          </rPr>
          <t>セルM7以外は、</t>
        </r>
        <r>
          <rPr>
            <b/>
            <sz val="8"/>
            <color indexed="10"/>
            <rFont val="ＭＳ Ｐゴシック"/>
            <family val="3"/>
            <charset val="128"/>
          </rPr>
          <t>売上金額</t>
        </r>
        <r>
          <rPr>
            <b/>
            <sz val="8"/>
            <color indexed="81"/>
            <rFont val="ＭＳ Ｐゴシック"/>
            <family val="3"/>
            <charset val="128"/>
          </rPr>
          <t>か</t>
        </r>
        <r>
          <rPr>
            <b/>
            <sz val="8"/>
            <color indexed="10"/>
            <rFont val="ＭＳ Ｐゴシック"/>
            <family val="3"/>
            <charset val="128"/>
          </rPr>
          <t>入金額</t>
        </r>
        <r>
          <rPr>
            <b/>
            <sz val="8"/>
            <color indexed="81"/>
            <rFont val="ＭＳ Ｐゴシック"/>
            <family val="3"/>
            <charset val="128"/>
          </rPr>
          <t>が入力されると、</t>
        </r>
        <r>
          <rPr>
            <b/>
            <sz val="8"/>
            <color indexed="10"/>
            <rFont val="ＭＳ Ｐゴシック"/>
            <family val="3"/>
            <charset val="128"/>
          </rPr>
          <t>差引残高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D11" authorId="2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入力されたコードNOがコードマスターに登録されていない場合は、未登録と表示されます。
</t>
        </r>
      </text>
    </comment>
  </commentList>
</comments>
</file>

<file path=xl/sharedStrings.xml><?xml version="1.0" encoding="utf-8"?>
<sst xmlns="http://schemas.openxmlformats.org/spreadsheetml/2006/main" count="45" uniqueCount="29">
  <si>
    <t>差引残高</t>
    <rPh sb="0" eb="2">
      <t>サシヒキ</t>
    </rPh>
    <rPh sb="2" eb="4">
      <t>ザンダカ</t>
    </rPh>
    <phoneticPr fontId="3"/>
  </si>
  <si>
    <t>No.</t>
    <phoneticPr fontId="3"/>
  </si>
  <si>
    <t>単価</t>
    <rPh sb="0" eb="2">
      <t>タンカ</t>
    </rPh>
    <phoneticPr fontId="3"/>
  </si>
  <si>
    <t>数　量</t>
    <rPh sb="0" eb="1">
      <t>カズ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</si>
  <si>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</si>
  <si>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コード</t>
    <phoneticPr fontId="3"/>
  </si>
  <si>
    <t>前月繰越</t>
    <rPh sb="0" eb="2">
      <t>ゼンゲツ</t>
    </rPh>
    <rPh sb="2" eb="4">
      <t>クリコシ</t>
    </rPh>
    <phoneticPr fontId="3"/>
  </si>
  <si>
    <t>コードマスター</t>
    <phoneticPr fontId="3"/>
  </si>
  <si>
    <t>コードNO</t>
    <phoneticPr fontId="3"/>
  </si>
  <si>
    <t>摘要</t>
    <rPh sb="0" eb="2">
      <t>テキヨウ</t>
    </rPh>
    <phoneticPr fontId="3"/>
  </si>
  <si>
    <t>手形</t>
    <rPh sb="0" eb="2">
      <t>テガタ</t>
    </rPh>
    <phoneticPr fontId="3"/>
  </si>
  <si>
    <t>現金</t>
    <rPh sb="0" eb="2">
      <t>ゲンキン</t>
    </rPh>
    <phoneticPr fontId="3"/>
  </si>
  <si>
    <t>パソコン</t>
    <phoneticPr fontId="3"/>
  </si>
  <si>
    <t>プリンタ</t>
    <phoneticPr fontId="3"/>
  </si>
  <si>
    <t>売　上</t>
    <rPh sb="0" eb="1">
      <t>バイ</t>
    </rPh>
    <rPh sb="2" eb="3">
      <t>ジョウ</t>
    </rPh>
    <phoneticPr fontId="3"/>
  </si>
  <si>
    <t>入金額</t>
    <rPh sb="0" eb="2">
      <t>ニュウキン</t>
    </rPh>
    <rPh sb="2" eb="3">
      <t>ガク</t>
    </rPh>
    <phoneticPr fontId="3"/>
  </si>
  <si>
    <t>税抜売上額</t>
    <rPh sb="0" eb="1">
      <t>ゼイ</t>
    </rPh>
    <rPh sb="1" eb="2">
      <t>ヌ</t>
    </rPh>
    <rPh sb="2" eb="4">
      <t>ウリアゲ</t>
    </rPh>
    <rPh sb="4" eb="5">
      <t>ガク</t>
    </rPh>
    <phoneticPr fontId="3"/>
  </si>
  <si>
    <t>消費税</t>
    <rPh sb="0" eb="3">
      <t>ショウヒゼイ</t>
    </rPh>
    <phoneticPr fontId="3"/>
  </si>
  <si>
    <t>消費税率設定</t>
    <rPh sb="0" eb="3">
      <t>ショウヒゼイ</t>
    </rPh>
    <rPh sb="3" eb="4">
      <t>リツ</t>
    </rPh>
    <rPh sb="4" eb="6">
      <t>セッテイ</t>
    </rPh>
    <phoneticPr fontId="3"/>
  </si>
  <si>
    <t>コードNOは重複しないように設定してください。</t>
    <rPh sb="6" eb="8">
      <t>チョウフク</t>
    </rPh>
    <rPh sb="14" eb="16">
      <t>セッテイ</t>
    </rPh>
    <phoneticPr fontId="3"/>
  </si>
  <si>
    <t>前期繰越</t>
    <rPh sb="0" eb="2">
      <t>ゼンキ</t>
    </rPh>
    <rPh sb="2" eb="4">
      <t>クリコシ</t>
    </rPh>
    <phoneticPr fontId="3"/>
  </si>
  <si>
    <t>当座預金</t>
    <rPh sb="0" eb="2">
      <t>トウザ</t>
    </rPh>
    <rPh sb="2" eb="4">
      <t>ヨキン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</si>
  <si>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</si>
  <si>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</si>
  <si>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</si>
  <si>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No.</t>
    <phoneticPr fontId="3"/>
  </si>
  <si>
    <t>コード</t>
    <phoneticPr fontId="3"/>
  </si>
  <si>
    <t>※コードNOと摘要、単価を、セルB5からセルD54に設定したコードマスターを入力してください。</t>
    <rPh sb="7" eb="9">
      <t>テキヨウ</t>
    </rPh>
    <rPh sb="10" eb="12">
      <t>タンカ</t>
    </rPh>
    <rPh sb="26" eb="28">
      <t>セッテイ</t>
    </rPh>
    <rPh sb="38" eb="40">
      <t>ニュウリョク</t>
    </rPh>
    <phoneticPr fontId="3"/>
  </si>
  <si>
    <t>売掛金元帳</t>
    <rPh sb="0" eb="2">
      <t>ウリカケ</t>
    </rPh>
    <rPh sb="2" eb="3">
      <t>キン</t>
    </rPh>
    <rPh sb="3" eb="5">
      <t>モトチョウ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</si>
</sst>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/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double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thin">
        <color indexed="12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double">
        <color indexed="10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double">
        <color indexed="10"/>
      </left>
      <right style="medium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medium">
        <color indexed="10"/>
      </bottom>
      <diagonal/>
    </border>
    <border>
      <left style="double">
        <color indexed="10"/>
      </left>
      <right/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medium">
        <color indexed="10"/>
      </bottom>
      <diagonal/>
    </border>
    <border>
      <left style="double">
        <color indexed="10"/>
      </left>
      <right/>
      <top style="medium">
        <color indexed="10"/>
      </top>
      <bottom style="thin">
        <color indexed="12"/>
      </bottom>
      <diagonal/>
    </border>
    <border>
      <left/>
      <right style="double">
        <color indexed="10"/>
      </right>
      <top style="medium">
        <color indexed="10"/>
      </top>
      <bottom style="thin">
        <color indexed="12"/>
      </bottom>
      <diagonal/>
    </border>
    <border>
      <left/>
      <right/>
      <top style="medium">
        <color indexed="10"/>
      </top>
      <bottom style="thin">
        <color indexed="12"/>
      </bottom>
      <diagonal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113">
    <xf numFmtId="0" fontId="0" fillId="0" borderId="0" xfId="0"/>
    <xf numFmtId="0" fontId="2" fillId="0" borderId="0" xfId="2">
      <alignment vertical="center"/>
    </xf>
    <xf numFmtId="0" fontId="2" fillId="2" borderId="1" xfId="2" applyFill="1" applyBorder="1" applyAlignment="1">
      <alignment horizontal="center" vertical="center"/>
    </xf>
    <xf numFmtId="0" fontId="0" fillId="0" borderId="2" xfId="0" applyBorder="1" applyAlignme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2" borderId="1" xfId="2" applyFont="1" applyFill="1" applyBorder="1" applyAlignment="1">
      <alignment horizontal="center" vertical="center"/>
    </xf>
    <xf numFmtId="0" fontId="6" fillId="0" borderId="0" xfId="2" applyFont="1">
      <alignment vertical="center"/>
    </xf>
    <xf numFmtId="0" fontId="2" fillId="0" borderId="1" xfId="2" applyBorder="1">
      <alignment vertical="center"/>
    </xf>
    <xf numFmtId="0" fontId="1" fillId="0" borderId="1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38" fontId="1" fillId="0" borderId="1" xfId="1" applyFont="1" applyBorder="1" applyAlignment="1">
      <alignment horizontal="right" vertical="center"/>
    </xf>
    <xf numFmtId="38" fontId="2" fillId="0" borderId="1" xfId="1" applyBorder="1" applyAlignment="1">
      <alignment horizontal="right" vertical="center"/>
    </xf>
    <xf numFmtId="38" fontId="2" fillId="0" borderId="1" xfId="1" applyFill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9" fontId="4" fillId="0" borderId="0" xfId="0" applyNumberFormat="1" applyFont="1" applyProtection="1"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38" fontId="4" fillId="0" borderId="4" xfId="1" applyFont="1" applyBorder="1" applyProtection="1"/>
    <xf numFmtId="38" fontId="4" fillId="0" borderId="4" xfId="1" applyFont="1" applyBorder="1" applyAlignment="1" applyProtection="1">
      <alignment horizontal="right"/>
    </xf>
    <xf numFmtId="38" fontId="4" fillId="0" borderId="5" xfId="1" applyFont="1" applyBorder="1" applyProtection="1"/>
    <xf numFmtId="38" fontId="4" fillId="0" borderId="6" xfId="1" applyFont="1" applyBorder="1" applyProtection="1"/>
    <xf numFmtId="38" fontId="4" fillId="0" borderId="6" xfId="1" applyFont="1" applyBorder="1" applyAlignment="1" applyProtection="1">
      <alignment horizontal="right"/>
    </xf>
    <xf numFmtId="38" fontId="4" fillId="0" borderId="7" xfId="1" applyFont="1" applyBorder="1" applyProtection="1"/>
    <xf numFmtId="0" fontId="4" fillId="0" borderId="8" xfId="0" applyNumberFormat="1" applyFont="1" applyBorder="1" applyProtection="1"/>
    <xf numFmtId="0" fontId="4" fillId="0" borderId="9" xfId="0" applyNumberFormat="1" applyFont="1" applyBorder="1" applyProtection="1"/>
    <xf numFmtId="0" fontId="4" fillId="0" borderId="10" xfId="0" applyFont="1" applyBorder="1" applyAlignment="1" applyProtection="1">
      <alignment horizontal="center" vertical="center"/>
      <protection locked="0"/>
    </xf>
    <xf numFmtId="38" fontId="4" fillId="0" borderId="4" xfId="1" applyFont="1" applyBorder="1" applyAlignment="1" applyProtection="1"/>
    <xf numFmtId="38" fontId="4" fillId="0" borderId="11" xfId="1" applyFont="1" applyBorder="1" applyAlignment="1" applyProtection="1">
      <protection locked="0"/>
    </xf>
    <xf numFmtId="38" fontId="4" fillId="0" borderId="5" xfId="1" applyFont="1" applyBorder="1" applyAlignment="1" applyProtection="1"/>
    <xf numFmtId="38" fontId="4" fillId="0" borderId="6" xfId="1" applyFont="1" applyBorder="1" applyAlignment="1" applyProtection="1"/>
    <xf numFmtId="38" fontId="4" fillId="0" borderId="12" xfId="1" applyFont="1" applyBorder="1" applyAlignment="1" applyProtection="1">
      <protection locked="0"/>
    </xf>
    <xf numFmtId="38" fontId="4" fillId="0" borderId="7" xfId="1" applyFont="1" applyBorder="1" applyAlignment="1" applyProtection="1"/>
    <xf numFmtId="0" fontId="4" fillId="0" borderId="4" xfId="0" applyNumberFormat="1" applyFont="1" applyBorder="1" applyProtection="1">
      <protection locked="0"/>
    </xf>
    <xf numFmtId="0" fontId="4" fillId="0" borderId="6" xfId="0" applyNumberFormat="1" applyFont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3" borderId="13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0" fillId="0" borderId="2" xfId="0" applyBorder="1" applyAlignment="1" applyProtection="1"/>
    <xf numFmtId="0" fontId="0" fillId="0" borderId="0" xfId="0" applyProtection="1"/>
    <xf numFmtId="0" fontId="0" fillId="0" borderId="0" xfId="0" applyBorder="1" applyAlignment="1" applyProtection="1"/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9" fontId="4" fillId="0" borderId="0" xfId="0" applyNumberFormat="1" applyFont="1" applyProtection="1"/>
    <xf numFmtId="0" fontId="4" fillId="0" borderId="1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5" xfId="0" applyNumberFormat="1" applyFont="1" applyBorder="1" applyProtection="1"/>
    <xf numFmtId="0" fontId="4" fillId="3" borderId="10" xfId="0" applyFont="1" applyFill="1" applyBorder="1" applyProtection="1"/>
    <xf numFmtId="38" fontId="4" fillId="0" borderId="10" xfId="1" applyFont="1" applyBorder="1" applyAlignment="1" applyProtection="1">
      <alignment horizontal="right"/>
    </xf>
    <xf numFmtId="38" fontId="4" fillId="0" borderId="11" xfId="1" applyFont="1" applyBorder="1" applyProtection="1"/>
    <xf numFmtId="0" fontId="4" fillId="0" borderId="16" xfId="0" applyNumberFormat="1" applyFont="1" applyBorder="1" applyProtection="1"/>
    <xf numFmtId="0" fontId="4" fillId="3" borderId="17" xfId="0" applyFont="1" applyFill="1" applyBorder="1" applyProtection="1"/>
    <xf numFmtId="38" fontId="4" fillId="0" borderId="17" xfId="1" applyFont="1" applyBorder="1" applyAlignment="1" applyProtection="1">
      <alignment horizontal="right"/>
    </xf>
    <xf numFmtId="38" fontId="4" fillId="0" borderId="12" xfId="1" applyFont="1" applyBorder="1" applyProtection="1"/>
    <xf numFmtId="38" fontId="4" fillId="0" borderId="10" xfId="1" applyFont="1" applyBorder="1" applyAlignment="1" applyProtection="1"/>
    <xf numFmtId="38" fontId="4" fillId="0" borderId="17" xfId="1" applyFont="1" applyBorder="1" applyAlignment="1" applyProtection="1"/>
    <xf numFmtId="38" fontId="4" fillId="0" borderId="5" xfId="1" applyFont="1" applyBorder="1" applyAlignment="1" applyProtection="1"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/>
    <xf numFmtId="0" fontId="4" fillId="0" borderId="4" xfId="0" applyFont="1" applyBorder="1" applyAlignment="1" applyProtection="1"/>
    <xf numFmtId="0" fontId="5" fillId="0" borderId="3" xfId="0" applyFont="1" applyBorder="1" applyAlignment="1" applyProtection="1">
      <alignment horizontal="center" vertical="center"/>
      <protection locked="0"/>
    </xf>
    <xf numFmtId="38" fontId="4" fillId="0" borderId="23" xfId="1" applyFont="1" applyBorder="1" applyAlignment="1" applyProtection="1">
      <protection locked="0"/>
    </xf>
    <xf numFmtId="38" fontId="4" fillId="0" borderId="4" xfId="1" applyFont="1" applyBorder="1" applyAlignment="1" applyProtection="1"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38" fontId="4" fillId="0" borderId="24" xfId="1" applyFont="1" applyBorder="1" applyAlignment="1" applyProtection="1">
      <protection locked="0"/>
    </xf>
    <xf numFmtId="38" fontId="4" fillId="0" borderId="6" xfId="1" applyFont="1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/>
    <xf numFmtId="0" fontId="4" fillId="0" borderId="6" xfId="0" applyFont="1" applyBorder="1" applyAlignment="1" applyProtection="1"/>
    <xf numFmtId="0" fontId="5" fillId="0" borderId="2" xfId="2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</xf>
    <xf numFmtId="0" fontId="4" fillId="0" borderId="30" xfId="0" applyFont="1" applyBorder="1" applyAlignment="1" applyProtection="1"/>
    <xf numFmtId="0" fontId="4" fillId="0" borderId="15" xfId="0" applyFont="1" applyBorder="1" applyAlignment="1" applyProtection="1"/>
    <xf numFmtId="0" fontId="4" fillId="0" borderId="32" xfId="0" applyFont="1" applyBorder="1" applyAlignment="1" applyProtection="1"/>
    <xf numFmtId="0" fontId="4" fillId="0" borderId="16" xfId="0" applyFont="1" applyBorder="1" applyAlignment="1" applyProtection="1"/>
    <xf numFmtId="38" fontId="4" fillId="0" borderId="23" xfId="1" applyFont="1" applyBorder="1" applyAlignment="1" applyProtection="1"/>
    <xf numFmtId="38" fontId="4" fillId="0" borderId="4" xfId="1" applyFont="1" applyBorder="1" applyAlignment="1" applyProtection="1"/>
    <xf numFmtId="38" fontId="4" fillId="0" borderId="24" xfId="1" applyFont="1" applyBorder="1" applyAlignment="1" applyProtection="1"/>
    <xf numFmtId="38" fontId="4" fillId="0" borderId="6" xfId="1" applyFont="1" applyBorder="1" applyAlignment="1" applyProtection="1"/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28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4" fillId="0" borderId="31" xfId="0" applyNumberFormat="1" applyFont="1" applyBorder="1" applyAlignment="1" applyProtection="1">
      <alignment horizontal="center" vertical="center"/>
    </xf>
    <xf numFmtId="0" fontId="4" fillId="0" borderId="15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right"/>
    </xf>
  </cellXfs>
  <cellStyles count="3">
    <cellStyle name="Comma [0]" xfId="1" builtinId="6"/>
    <cellStyle name="Normal" xfId="0" builtinId="0"/>
    <cellStyle name="標準_時間割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M43"/>
  <sheetViews>
    <sheetView tabSelected="1" workbookViewId="0">
      <pane ySplit="6" topLeftCell="A7" activePane="bottomLeft" state="frozen"/>
      <selection activeCell="H4" sqref="H4"/>
      <selection pane="bottomLeft" activeCell="D2" sqref="D2"/>
    </sheetView>
  </sheetViews>
  <sheetFormatPr defaultRowHeight="13.5"/>
  <cols>
    <col min="1" max="2" width="3.625" style="4" customWidth="1"/>
    <col min="3" max="3" width="4.625" style="4" customWidth="1"/>
    <col min="4" max="4" width="6.5" style="4" customWidth="1"/>
    <col min="5" max="5" width="4.625" style="4" customWidth="1"/>
    <col min="6" max="6" width="3.5" style="4" customWidth="1"/>
    <col min="7" max="7" width="3.625" style="4" customWidth="1"/>
    <col min="8" max="8" width="5.625" style="4" customWidth="1"/>
    <col min="9" max="9" width="8.625" style="4" customWidth="1"/>
    <col min="10" max="10" width="10.625" style="4" customWidth="1"/>
    <col min="11" max="11" width="8.625" style="4" customWidth="1"/>
    <col min="12" max="12" width="10.625" style="4" customWidth="1"/>
    <col min="13" max="13" width="12.625" style="4" customWidth="1"/>
    <col min="14" max="16384" width="9" style="4"/>
  </cols>
  <sheetData>
    <row r="1" spans="1:13">
      <c r="A1" s="3" t="s">
        <v>1</v>
      </c>
      <c r="B1" s="84">
        <v>1</v>
      </c>
      <c r="C1" s="84"/>
    </row>
    <row r="2" spans="1:13" ht="15" thickBot="1">
      <c r="A2" s="18"/>
      <c r="C2" s="5"/>
      <c r="D2" s="17">
        <v>2004</v>
      </c>
      <c r="E2" s="17" t="s">
        <v>22</v>
      </c>
      <c r="F2" s="17">
        <v>4</v>
      </c>
      <c r="G2" s="17" t="s">
        <v>23</v>
      </c>
      <c r="H2" s="17"/>
      <c r="I2" s="74" t="s">
        <v>28</v>
      </c>
      <c r="J2" s="74"/>
      <c r="K2" s="74"/>
      <c r="L2" s="74"/>
      <c r="M2" s="5"/>
    </row>
    <row r="3" spans="1:13" ht="15" thickTop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5"/>
    </row>
    <row r="4" spans="1:13" ht="14.25" thickBot="1">
      <c r="K4" s="67" t="s">
        <v>18</v>
      </c>
      <c r="L4" s="67"/>
      <c r="M4" s="16">
        <v>0.05</v>
      </c>
    </row>
    <row r="5" spans="1:13" ht="14.25" customHeight="1">
      <c r="A5" s="68" t="s">
        <v>23</v>
      </c>
      <c r="B5" s="70" t="s">
        <v>24</v>
      </c>
      <c r="C5" s="65" t="s">
        <v>9</v>
      </c>
      <c r="D5" s="77"/>
      <c r="E5" s="77"/>
      <c r="F5" s="66"/>
      <c r="G5" s="65" t="s">
        <v>3</v>
      </c>
      <c r="H5" s="66"/>
      <c r="I5" s="63" t="s">
        <v>4</v>
      </c>
      <c r="J5" s="65" t="s">
        <v>14</v>
      </c>
      <c r="K5" s="66"/>
      <c r="L5" s="63" t="s">
        <v>15</v>
      </c>
      <c r="M5" s="61" t="s">
        <v>0</v>
      </c>
    </row>
    <row r="6" spans="1:13">
      <c r="A6" s="69"/>
      <c r="B6" s="71"/>
      <c r="C6" s="37" t="s">
        <v>5</v>
      </c>
      <c r="D6" s="78"/>
      <c r="E6" s="78"/>
      <c r="F6" s="79"/>
      <c r="G6" s="80"/>
      <c r="H6" s="81"/>
      <c r="I6" s="64"/>
      <c r="J6" s="28" t="s">
        <v>16</v>
      </c>
      <c r="K6" s="19" t="s">
        <v>17</v>
      </c>
      <c r="L6" s="64"/>
      <c r="M6" s="62"/>
    </row>
    <row r="7" spans="1:13" ht="18" customHeight="1">
      <c r="A7" s="26">
        <f>IF(B7="","",$F$2)</f>
        <v>4</v>
      </c>
      <c r="B7" s="35">
        <v>1</v>
      </c>
      <c r="C7" s="38">
        <v>1</v>
      </c>
      <c r="D7" s="72" t="str">
        <f>IF(C7="","",IF(ISNA(VLOOKUP(C7,摘要一覧!$B$5:$D$54,2,FALSE)),"未登録",VLOOKUP(C7,摘要一覧!$B$5:$D$54,2,FALSE)))</f>
        <v>前期繰越</v>
      </c>
      <c r="E7" s="72"/>
      <c r="F7" s="73"/>
      <c r="G7" s="75"/>
      <c r="H7" s="76"/>
      <c r="I7" s="29" t="str">
        <f>IF(OR(C7="",ISNA(VLOOKUP(C7,摘要一覧!$B$5:$D$54,3,FALSE))),"",IF(VLOOKUP(C7,摘要一覧!$B$5:$D$54,3,FALSE)="","",VLOOKUP(C7,摘要一覧!$B$5:$D$54,3,FALSE)))</f>
        <v/>
      </c>
      <c r="J7" s="58" t="str">
        <f>IF(OR(G7="",I7=""),"",G7*I7)</f>
        <v/>
      </c>
      <c r="K7" s="29" t="str">
        <f>IF(J7="","",ROUNDDOWN(J7*$M$4,0))</f>
        <v/>
      </c>
      <c r="L7" s="30"/>
      <c r="M7" s="60">
        <v>15000</v>
      </c>
    </row>
    <row r="8" spans="1:13" ht="18" customHeight="1">
      <c r="A8" s="26">
        <f t="shared" ref="A8:A43" si="0">IF(B8="","",$F$2)</f>
        <v>4</v>
      </c>
      <c r="B8" s="35">
        <v>1</v>
      </c>
      <c r="C8" s="38">
        <v>100</v>
      </c>
      <c r="D8" s="72" t="str">
        <f>IF(C8="","",IF(ISNA(VLOOKUP(C8,摘要一覧!$B$5:$D$54,2,FALSE)),"未登録",VLOOKUP(C8,摘要一覧!$B$5:$D$54,2,FALSE)))</f>
        <v>パソコン</v>
      </c>
      <c r="E8" s="72"/>
      <c r="F8" s="73"/>
      <c r="G8" s="75">
        <v>6</v>
      </c>
      <c r="H8" s="76"/>
      <c r="I8" s="29">
        <f>IF(OR(C8="",ISNA(VLOOKUP(C8,摘要一覧!$B$5:$D$54,3,FALSE))),"",IF(VLOOKUP(C8,摘要一覧!$B$5:$D$54,3,FALSE)="","",VLOOKUP(C8,摘要一覧!$B$5:$D$54,3,FALSE)))</f>
        <v>120000</v>
      </c>
      <c r="J8" s="58">
        <f t="shared" ref="J8:J43" si="1">IF(OR(G8="",I8=""),"",G8*I8)</f>
        <v>720000</v>
      </c>
      <c r="K8" s="29">
        <f t="shared" ref="K8:K43" si="2">IF(J8="","",ROUNDDOWN(J8*$M$4,0))</f>
        <v>36000</v>
      </c>
      <c r="L8" s="30"/>
      <c r="M8" s="31">
        <f>IF(AND(J8="",L8=""),"",IF(AND(J8="",L8&lt;&gt;""),M7-L8,M7+J8+K8-L8))</f>
        <v>771000</v>
      </c>
    </row>
    <row r="9" spans="1:13" ht="18" customHeight="1">
      <c r="A9" s="26">
        <f t="shared" si="0"/>
        <v>4</v>
      </c>
      <c r="B9" s="35">
        <v>2</v>
      </c>
      <c r="C9" s="38">
        <v>101</v>
      </c>
      <c r="D9" s="72" t="str">
        <f>IF(C9="","",IF(ISNA(VLOOKUP(C9,摘要一覧!$B$5:$D$54,2,FALSE)),"未登録",VLOOKUP(C9,摘要一覧!$B$5:$D$54,2,FALSE)))</f>
        <v>プリンタ</v>
      </c>
      <c r="E9" s="72"/>
      <c r="F9" s="73"/>
      <c r="G9" s="75">
        <v>5</v>
      </c>
      <c r="H9" s="76"/>
      <c r="I9" s="29">
        <f>IF(OR(C9="",ISNA(VLOOKUP(C9,摘要一覧!$B$5:$D$54,3,FALSE))),"",IF(VLOOKUP(C9,摘要一覧!$B$5:$D$54,3,FALSE)="","",VLOOKUP(C9,摘要一覧!$B$5:$D$54,3,FALSE)))</f>
        <v>38000</v>
      </c>
      <c r="J9" s="58">
        <f t="shared" si="1"/>
        <v>190000</v>
      </c>
      <c r="K9" s="29">
        <f t="shared" si="2"/>
        <v>9500</v>
      </c>
      <c r="L9" s="30"/>
      <c r="M9" s="31">
        <f t="shared" ref="M9:M43" si="3">IF(AND(J9="",L9=""),"",IF(AND(J9="",L9&lt;&gt;""),M8-L9,M8+J9+K9-L9))</f>
        <v>970500</v>
      </c>
    </row>
    <row r="10" spans="1:13" ht="18" customHeight="1">
      <c r="A10" s="26">
        <f t="shared" si="0"/>
        <v>4</v>
      </c>
      <c r="B10" s="35">
        <v>10</v>
      </c>
      <c r="C10" s="38">
        <v>5</v>
      </c>
      <c r="D10" s="72" t="str">
        <f>IF(C10="","",IF(ISNA(VLOOKUP(C10,摘要一覧!$B$5:$D$54,2,FALSE)),"未登録",VLOOKUP(C10,摘要一覧!$B$5:$D$54,2,FALSE)))</f>
        <v>当座預金</v>
      </c>
      <c r="E10" s="72"/>
      <c r="F10" s="73"/>
      <c r="G10" s="75"/>
      <c r="H10" s="76"/>
      <c r="I10" s="29" t="str">
        <f>IF(OR(C10="",ISNA(VLOOKUP(C10,摘要一覧!$B$5:$D$54,3,FALSE))),"",IF(VLOOKUP(C10,摘要一覧!$B$5:$D$54,3,FALSE)="","",VLOOKUP(C10,摘要一覧!$B$5:$D$54,3,FALSE)))</f>
        <v/>
      </c>
      <c r="J10" s="58" t="str">
        <f t="shared" si="1"/>
        <v/>
      </c>
      <c r="K10" s="29" t="str">
        <f t="shared" si="2"/>
        <v/>
      </c>
      <c r="L10" s="30">
        <v>500000</v>
      </c>
      <c r="M10" s="31">
        <f t="shared" si="3"/>
        <v>470500</v>
      </c>
    </row>
    <row r="11" spans="1:13" ht="18" customHeight="1">
      <c r="A11" s="26" t="str">
        <f t="shared" si="0"/>
        <v/>
      </c>
      <c r="B11" s="35"/>
      <c r="C11" s="38"/>
      <c r="D11" s="72" t="str">
        <f>IF(C11="","",IF(ISNA(VLOOKUP(C11,摘要一覧!$B$5:$D$54,2,FALSE)),"未登録",VLOOKUP(C11,摘要一覧!$B$5:$D$54,2,FALSE)))</f>
        <v/>
      </c>
      <c r="E11" s="72"/>
      <c r="F11" s="73"/>
      <c r="G11" s="75"/>
      <c r="H11" s="76"/>
      <c r="I11" s="29" t="str">
        <f>IF(OR(C11="",ISNA(VLOOKUP(C11,摘要一覧!$B$5:$D$54,3,FALSE))),"",IF(VLOOKUP(C11,摘要一覧!$B$5:$D$54,3,FALSE)="","",VLOOKUP(C11,摘要一覧!$B$5:$D$54,3,FALSE)))</f>
        <v/>
      </c>
      <c r="J11" s="58" t="str">
        <f t="shared" si="1"/>
        <v/>
      </c>
      <c r="K11" s="29" t="str">
        <f t="shared" si="2"/>
        <v/>
      </c>
      <c r="L11" s="30"/>
      <c r="M11" s="31" t="str">
        <f t="shared" si="3"/>
        <v/>
      </c>
    </row>
    <row r="12" spans="1:13" ht="18" customHeight="1">
      <c r="A12" s="26" t="str">
        <f t="shared" si="0"/>
        <v/>
      </c>
      <c r="B12" s="35"/>
      <c r="C12" s="38"/>
      <c r="D12" s="72" t="str">
        <f>IF(C12="","",IF(ISNA(VLOOKUP(C12,摘要一覧!$B$5:$D$54,2,FALSE)),"未登録",VLOOKUP(C12,摘要一覧!$B$5:$D$54,2,FALSE)))</f>
        <v/>
      </c>
      <c r="E12" s="72"/>
      <c r="F12" s="73"/>
      <c r="G12" s="75"/>
      <c r="H12" s="76"/>
      <c r="I12" s="29" t="str">
        <f>IF(OR(C12="",ISNA(VLOOKUP(C12,摘要一覧!$B$5:$D$54,3,FALSE))),"",IF(VLOOKUP(C12,摘要一覧!$B$5:$D$54,3,FALSE)="","",VLOOKUP(C12,摘要一覧!$B$5:$D$54,3,FALSE)))</f>
        <v/>
      </c>
      <c r="J12" s="58" t="str">
        <f t="shared" si="1"/>
        <v/>
      </c>
      <c r="K12" s="29" t="str">
        <f t="shared" si="2"/>
        <v/>
      </c>
      <c r="L12" s="30"/>
      <c r="M12" s="31" t="str">
        <f t="shared" si="3"/>
        <v/>
      </c>
    </row>
    <row r="13" spans="1:13" ht="18" customHeight="1">
      <c r="A13" s="26" t="str">
        <f t="shared" si="0"/>
        <v/>
      </c>
      <c r="B13" s="35"/>
      <c r="C13" s="38"/>
      <c r="D13" s="72" t="str">
        <f>IF(C13="","",IF(ISNA(VLOOKUP(C13,摘要一覧!$B$5:$D$54,2,FALSE)),"未登録",VLOOKUP(C13,摘要一覧!$B$5:$D$54,2,FALSE)))</f>
        <v/>
      </c>
      <c r="E13" s="72"/>
      <c r="F13" s="73"/>
      <c r="G13" s="75"/>
      <c r="H13" s="76"/>
      <c r="I13" s="29" t="str">
        <f>IF(OR(C13="",ISNA(VLOOKUP(C13,摘要一覧!$B$5:$D$54,3,FALSE))),"",IF(VLOOKUP(C13,摘要一覧!$B$5:$D$54,3,FALSE)="","",VLOOKUP(C13,摘要一覧!$B$5:$D$54,3,FALSE)))</f>
        <v/>
      </c>
      <c r="J13" s="58" t="str">
        <f t="shared" si="1"/>
        <v/>
      </c>
      <c r="K13" s="29" t="str">
        <f t="shared" si="2"/>
        <v/>
      </c>
      <c r="L13" s="30"/>
      <c r="M13" s="31" t="str">
        <f t="shared" si="3"/>
        <v/>
      </c>
    </row>
    <row r="14" spans="1:13" ht="18" customHeight="1">
      <c r="A14" s="26" t="str">
        <f t="shared" si="0"/>
        <v/>
      </c>
      <c r="B14" s="35"/>
      <c r="C14" s="38"/>
      <c r="D14" s="72" t="str">
        <f>IF(C14="","",IF(ISNA(VLOOKUP(C14,摘要一覧!$B$5:$D$54,2,FALSE)),"未登録",VLOOKUP(C14,摘要一覧!$B$5:$D$54,2,FALSE)))</f>
        <v/>
      </c>
      <c r="E14" s="72"/>
      <c r="F14" s="73"/>
      <c r="G14" s="75"/>
      <c r="H14" s="76"/>
      <c r="I14" s="29" t="str">
        <f>IF(OR(C14="",ISNA(VLOOKUP(C14,摘要一覧!$B$5:$D$54,3,FALSE))),"",IF(VLOOKUP(C14,摘要一覧!$B$5:$D$54,3,FALSE)="","",VLOOKUP(C14,摘要一覧!$B$5:$D$54,3,FALSE)))</f>
        <v/>
      </c>
      <c r="J14" s="58" t="str">
        <f t="shared" si="1"/>
        <v/>
      </c>
      <c r="K14" s="29" t="str">
        <f t="shared" si="2"/>
        <v/>
      </c>
      <c r="L14" s="30"/>
      <c r="M14" s="31" t="str">
        <f t="shared" si="3"/>
        <v/>
      </c>
    </row>
    <row r="15" spans="1:13" ht="18" customHeight="1">
      <c r="A15" s="26" t="str">
        <f t="shared" si="0"/>
        <v/>
      </c>
      <c r="B15" s="35"/>
      <c r="C15" s="38"/>
      <c r="D15" s="72" t="str">
        <f>IF(C15="","",IF(ISNA(VLOOKUP(C15,摘要一覧!$B$5:$D$54,2,FALSE)),"未登録",VLOOKUP(C15,摘要一覧!$B$5:$D$54,2,FALSE)))</f>
        <v/>
      </c>
      <c r="E15" s="72"/>
      <c r="F15" s="73"/>
      <c r="G15" s="75"/>
      <c r="H15" s="76"/>
      <c r="I15" s="29" t="str">
        <f>IF(OR(C15="",ISNA(VLOOKUP(C15,摘要一覧!$B$5:$D$54,3,FALSE))),"",IF(VLOOKUP(C15,摘要一覧!$B$5:$D$54,3,FALSE)="","",VLOOKUP(C15,摘要一覧!$B$5:$D$54,3,FALSE)))</f>
        <v/>
      </c>
      <c r="J15" s="58" t="str">
        <f t="shared" si="1"/>
        <v/>
      </c>
      <c r="K15" s="29" t="str">
        <f t="shared" si="2"/>
        <v/>
      </c>
      <c r="L15" s="30"/>
      <c r="M15" s="31" t="str">
        <f t="shared" si="3"/>
        <v/>
      </c>
    </row>
    <row r="16" spans="1:13" ht="18" customHeight="1">
      <c r="A16" s="26" t="str">
        <f t="shared" si="0"/>
        <v/>
      </c>
      <c r="B16" s="35"/>
      <c r="C16" s="38"/>
      <c r="D16" s="72" t="str">
        <f>IF(C16="","",IF(ISNA(VLOOKUP(C16,摘要一覧!$B$5:$D$54,2,FALSE)),"未登録",VLOOKUP(C16,摘要一覧!$B$5:$D$54,2,FALSE)))</f>
        <v/>
      </c>
      <c r="E16" s="72"/>
      <c r="F16" s="73"/>
      <c r="G16" s="75"/>
      <c r="H16" s="76"/>
      <c r="I16" s="29" t="str">
        <f>IF(OR(C16="",ISNA(VLOOKUP(C16,摘要一覧!$B$5:$D$54,3,FALSE))),"",IF(VLOOKUP(C16,摘要一覧!$B$5:$D$54,3,FALSE)="","",VLOOKUP(C16,摘要一覧!$B$5:$D$54,3,FALSE)))</f>
        <v/>
      </c>
      <c r="J16" s="58" t="str">
        <f t="shared" si="1"/>
        <v/>
      </c>
      <c r="K16" s="29" t="str">
        <f t="shared" si="2"/>
        <v/>
      </c>
      <c r="L16" s="30"/>
      <c r="M16" s="31" t="str">
        <f t="shared" si="3"/>
        <v/>
      </c>
    </row>
    <row r="17" spans="1:13" ht="18" customHeight="1">
      <c r="A17" s="26" t="str">
        <f t="shared" si="0"/>
        <v/>
      </c>
      <c r="B17" s="35"/>
      <c r="C17" s="38"/>
      <c r="D17" s="72" t="str">
        <f>IF(C17="","",IF(ISNA(VLOOKUP(C17,摘要一覧!$B$5:$D$54,2,FALSE)),"未登録",VLOOKUP(C17,摘要一覧!$B$5:$D$54,2,FALSE)))</f>
        <v/>
      </c>
      <c r="E17" s="72"/>
      <c r="F17" s="73"/>
      <c r="G17" s="75"/>
      <c r="H17" s="76"/>
      <c r="I17" s="29" t="str">
        <f>IF(OR(C17="",ISNA(VLOOKUP(C17,摘要一覧!$B$5:$D$54,3,FALSE))),"",IF(VLOOKUP(C17,摘要一覧!$B$5:$D$54,3,FALSE)="","",VLOOKUP(C17,摘要一覧!$B$5:$D$54,3,FALSE)))</f>
        <v/>
      </c>
      <c r="J17" s="58" t="str">
        <f t="shared" si="1"/>
        <v/>
      </c>
      <c r="K17" s="29" t="str">
        <f t="shared" si="2"/>
        <v/>
      </c>
      <c r="L17" s="30"/>
      <c r="M17" s="31" t="str">
        <f t="shared" si="3"/>
        <v/>
      </c>
    </row>
    <row r="18" spans="1:13" ht="18" customHeight="1">
      <c r="A18" s="26" t="str">
        <f t="shared" si="0"/>
        <v/>
      </c>
      <c r="B18" s="35"/>
      <c r="C18" s="38"/>
      <c r="D18" s="72" t="str">
        <f>IF(C18="","",IF(ISNA(VLOOKUP(C18,摘要一覧!$B$5:$D$54,2,FALSE)),"未登録",VLOOKUP(C18,摘要一覧!$B$5:$D$54,2,FALSE)))</f>
        <v/>
      </c>
      <c r="E18" s="72"/>
      <c r="F18" s="73"/>
      <c r="G18" s="75"/>
      <c r="H18" s="76"/>
      <c r="I18" s="29" t="str">
        <f>IF(OR(C18="",ISNA(VLOOKUP(C18,摘要一覧!$B$5:$D$54,3,FALSE))),"",IF(VLOOKUP(C18,摘要一覧!$B$5:$D$54,3,FALSE)="","",VLOOKUP(C18,摘要一覧!$B$5:$D$54,3,FALSE)))</f>
        <v/>
      </c>
      <c r="J18" s="58" t="str">
        <f t="shared" si="1"/>
        <v/>
      </c>
      <c r="K18" s="29" t="str">
        <f t="shared" si="2"/>
        <v/>
      </c>
      <c r="L18" s="30"/>
      <c r="M18" s="31" t="str">
        <f t="shared" si="3"/>
        <v/>
      </c>
    </row>
    <row r="19" spans="1:13" ht="18" customHeight="1">
      <c r="A19" s="26" t="str">
        <f t="shared" si="0"/>
        <v/>
      </c>
      <c r="B19" s="35"/>
      <c r="C19" s="38"/>
      <c r="D19" s="72" t="str">
        <f>IF(C19="","",IF(ISNA(VLOOKUP(C19,摘要一覧!$B$5:$D$54,2,FALSE)),"未登録",VLOOKUP(C19,摘要一覧!$B$5:$D$54,2,FALSE)))</f>
        <v/>
      </c>
      <c r="E19" s="72"/>
      <c r="F19" s="73"/>
      <c r="G19" s="75"/>
      <c r="H19" s="76"/>
      <c r="I19" s="29" t="str">
        <f>IF(OR(C19="",ISNA(VLOOKUP(C19,摘要一覧!$B$5:$D$54,3,FALSE))),"",IF(VLOOKUP(C19,摘要一覧!$B$5:$D$54,3,FALSE)="","",VLOOKUP(C19,摘要一覧!$B$5:$D$54,3,FALSE)))</f>
        <v/>
      </c>
      <c r="J19" s="58" t="str">
        <f t="shared" si="1"/>
        <v/>
      </c>
      <c r="K19" s="29" t="str">
        <f t="shared" si="2"/>
        <v/>
      </c>
      <c r="L19" s="30"/>
      <c r="M19" s="31" t="str">
        <f t="shared" si="3"/>
        <v/>
      </c>
    </row>
    <row r="20" spans="1:13" ht="18" customHeight="1">
      <c r="A20" s="26" t="str">
        <f t="shared" si="0"/>
        <v/>
      </c>
      <c r="B20" s="35"/>
      <c r="C20" s="38"/>
      <c r="D20" s="72" t="str">
        <f>IF(C20="","",IF(ISNA(VLOOKUP(C20,摘要一覧!$B$5:$D$54,2,FALSE)),"未登録",VLOOKUP(C20,摘要一覧!$B$5:$D$54,2,FALSE)))</f>
        <v/>
      </c>
      <c r="E20" s="72"/>
      <c r="F20" s="73"/>
      <c r="G20" s="75"/>
      <c r="H20" s="76"/>
      <c r="I20" s="29" t="str">
        <f>IF(OR(C20="",ISNA(VLOOKUP(C20,摘要一覧!$B$5:$D$54,3,FALSE))),"",IF(VLOOKUP(C20,摘要一覧!$B$5:$D$54,3,FALSE)="","",VLOOKUP(C20,摘要一覧!$B$5:$D$54,3,FALSE)))</f>
        <v/>
      </c>
      <c r="J20" s="58" t="str">
        <f t="shared" si="1"/>
        <v/>
      </c>
      <c r="K20" s="29" t="str">
        <f t="shared" si="2"/>
        <v/>
      </c>
      <c r="L20" s="30"/>
      <c r="M20" s="31" t="str">
        <f t="shared" si="3"/>
        <v/>
      </c>
    </row>
    <row r="21" spans="1:13" ht="18" customHeight="1">
      <c r="A21" s="26" t="str">
        <f t="shared" si="0"/>
        <v/>
      </c>
      <c r="B21" s="35"/>
      <c r="C21" s="38"/>
      <c r="D21" s="72" t="str">
        <f>IF(C21="","",IF(ISNA(VLOOKUP(C21,摘要一覧!$B$5:$D$54,2,FALSE)),"未登録",VLOOKUP(C21,摘要一覧!$B$5:$D$54,2,FALSE)))</f>
        <v/>
      </c>
      <c r="E21" s="72"/>
      <c r="F21" s="73"/>
      <c r="G21" s="75"/>
      <c r="H21" s="76"/>
      <c r="I21" s="29" t="str">
        <f>IF(OR(C21="",ISNA(VLOOKUP(C21,摘要一覧!$B$5:$D$54,3,FALSE))),"",IF(VLOOKUP(C21,摘要一覧!$B$5:$D$54,3,FALSE)="","",VLOOKUP(C21,摘要一覧!$B$5:$D$54,3,FALSE)))</f>
        <v/>
      </c>
      <c r="J21" s="58" t="str">
        <f t="shared" si="1"/>
        <v/>
      </c>
      <c r="K21" s="29" t="str">
        <f t="shared" si="2"/>
        <v/>
      </c>
      <c r="L21" s="30"/>
      <c r="M21" s="31" t="str">
        <f t="shared" si="3"/>
        <v/>
      </c>
    </row>
    <row r="22" spans="1:13" ht="18" customHeight="1">
      <c r="A22" s="26" t="str">
        <f t="shared" si="0"/>
        <v/>
      </c>
      <c r="B22" s="35"/>
      <c r="C22" s="38"/>
      <c r="D22" s="72" t="str">
        <f>IF(C22="","",IF(ISNA(VLOOKUP(C22,摘要一覧!$B$5:$D$54,2,FALSE)),"未登録",VLOOKUP(C22,摘要一覧!$B$5:$D$54,2,FALSE)))</f>
        <v/>
      </c>
      <c r="E22" s="72"/>
      <c r="F22" s="73"/>
      <c r="G22" s="75"/>
      <c r="H22" s="76"/>
      <c r="I22" s="29" t="str">
        <f>IF(OR(C22="",ISNA(VLOOKUP(C22,摘要一覧!$B$5:$D$54,3,FALSE))),"",IF(VLOOKUP(C22,摘要一覧!$B$5:$D$54,3,FALSE)="","",VLOOKUP(C22,摘要一覧!$B$5:$D$54,3,FALSE)))</f>
        <v/>
      </c>
      <c r="J22" s="58" t="str">
        <f t="shared" si="1"/>
        <v/>
      </c>
      <c r="K22" s="29" t="str">
        <f t="shared" si="2"/>
        <v/>
      </c>
      <c r="L22" s="30"/>
      <c r="M22" s="31" t="str">
        <f t="shared" si="3"/>
        <v/>
      </c>
    </row>
    <row r="23" spans="1:13" ht="18" customHeight="1">
      <c r="A23" s="26" t="str">
        <f t="shared" si="0"/>
        <v/>
      </c>
      <c r="B23" s="35"/>
      <c r="C23" s="38"/>
      <c r="D23" s="72" t="str">
        <f>IF(C23="","",IF(ISNA(VLOOKUP(C23,摘要一覧!$B$5:$D$54,2,FALSE)),"未登録",VLOOKUP(C23,摘要一覧!$B$5:$D$54,2,FALSE)))</f>
        <v/>
      </c>
      <c r="E23" s="72"/>
      <c r="F23" s="73"/>
      <c r="G23" s="75"/>
      <c r="H23" s="76"/>
      <c r="I23" s="29" t="str">
        <f>IF(OR(C23="",ISNA(VLOOKUP(C23,摘要一覧!$B$5:$D$54,3,FALSE))),"",IF(VLOOKUP(C23,摘要一覧!$B$5:$D$54,3,FALSE)="","",VLOOKUP(C23,摘要一覧!$B$5:$D$54,3,FALSE)))</f>
        <v/>
      </c>
      <c r="J23" s="58" t="str">
        <f t="shared" si="1"/>
        <v/>
      </c>
      <c r="K23" s="29" t="str">
        <f t="shared" si="2"/>
        <v/>
      </c>
      <c r="L23" s="30"/>
      <c r="M23" s="31" t="str">
        <f t="shared" si="3"/>
        <v/>
      </c>
    </row>
    <row r="24" spans="1:13" ht="18" customHeight="1">
      <c r="A24" s="26" t="str">
        <f t="shared" si="0"/>
        <v/>
      </c>
      <c r="B24" s="35"/>
      <c r="C24" s="38"/>
      <c r="D24" s="72" t="str">
        <f>IF(C24="","",IF(ISNA(VLOOKUP(C24,摘要一覧!$B$5:$D$54,2,FALSE)),"未登録",VLOOKUP(C24,摘要一覧!$B$5:$D$54,2,FALSE)))</f>
        <v/>
      </c>
      <c r="E24" s="72"/>
      <c r="F24" s="73"/>
      <c r="G24" s="75"/>
      <c r="H24" s="76"/>
      <c r="I24" s="29" t="str">
        <f>IF(OR(C24="",ISNA(VLOOKUP(C24,摘要一覧!$B$5:$D$54,3,FALSE))),"",IF(VLOOKUP(C24,摘要一覧!$B$5:$D$54,3,FALSE)="","",VLOOKUP(C24,摘要一覧!$B$5:$D$54,3,FALSE)))</f>
        <v/>
      </c>
      <c r="J24" s="58" t="str">
        <f t="shared" si="1"/>
        <v/>
      </c>
      <c r="K24" s="29" t="str">
        <f t="shared" si="2"/>
        <v/>
      </c>
      <c r="L24" s="30"/>
      <c r="M24" s="31" t="str">
        <f t="shared" si="3"/>
        <v/>
      </c>
    </row>
    <row r="25" spans="1:13" ht="18" customHeight="1">
      <c r="A25" s="26" t="str">
        <f t="shared" si="0"/>
        <v/>
      </c>
      <c r="B25" s="35"/>
      <c r="C25" s="38"/>
      <c r="D25" s="72" t="str">
        <f>IF(C25="","",IF(ISNA(VLOOKUP(C25,摘要一覧!$B$5:$D$54,2,FALSE)),"未登録",VLOOKUP(C25,摘要一覧!$B$5:$D$54,2,FALSE)))</f>
        <v/>
      </c>
      <c r="E25" s="72"/>
      <c r="F25" s="73"/>
      <c r="G25" s="75"/>
      <c r="H25" s="76"/>
      <c r="I25" s="29" t="str">
        <f>IF(OR(C25="",ISNA(VLOOKUP(C25,摘要一覧!$B$5:$D$54,3,FALSE))),"",IF(VLOOKUP(C25,摘要一覧!$B$5:$D$54,3,FALSE)="","",VLOOKUP(C25,摘要一覧!$B$5:$D$54,3,FALSE)))</f>
        <v/>
      </c>
      <c r="J25" s="58" t="str">
        <f t="shared" si="1"/>
        <v/>
      </c>
      <c r="K25" s="29" t="str">
        <f t="shared" si="2"/>
        <v/>
      </c>
      <c r="L25" s="30"/>
      <c r="M25" s="31" t="str">
        <f t="shared" si="3"/>
        <v/>
      </c>
    </row>
    <row r="26" spans="1:13" ht="18" customHeight="1">
      <c r="A26" s="26" t="str">
        <f t="shared" si="0"/>
        <v/>
      </c>
      <c r="B26" s="35"/>
      <c r="C26" s="38"/>
      <c r="D26" s="72" t="str">
        <f>IF(C26="","",IF(ISNA(VLOOKUP(C26,摘要一覧!$B$5:$D$54,2,FALSE)),"未登録",VLOOKUP(C26,摘要一覧!$B$5:$D$54,2,FALSE)))</f>
        <v/>
      </c>
      <c r="E26" s="72"/>
      <c r="F26" s="73"/>
      <c r="G26" s="75"/>
      <c r="H26" s="76"/>
      <c r="I26" s="29" t="str">
        <f>IF(OR(C26="",ISNA(VLOOKUP(C26,摘要一覧!$B$5:$D$54,3,FALSE))),"",IF(VLOOKUP(C26,摘要一覧!$B$5:$D$54,3,FALSE)="","",VLOOKUP(C26,摘要一覧!$B$5:$D$54,3,FALSE)))</f>
        <v/>
      </c>
      <c r="J26" s="58" t="str">
        <f t="shared" si="1"/>
        <v/>
      </c>
      <c r="K26" s="29" t="str">
        <f t="shared" si="2"/>
        <v/>
      </c>
      <c r="L26" s="30"/>
      <c r="M26" s="31" t="str">
        <f t="shared" si="3"/>
        <v/>
      </c>
    </row>
    <row r="27" spans="1:13" ht="18" customHeight="1">
      <c r="A27" s="26" t="str">
        <f t="shared" si="0"/>
        <v/>
      </c>
      <c r="B27" s="35"/>
      <c r="C27" s="38"/>
      <c r="D27" s="72" t="str">
        <f>IF(C27="","",IF(ISNA(VLOOKUP(C27,摘要一覧!$B$5:$D$54,2,FALSE)),"未登録",VLOOKUP(C27,摘要一覧!$B$5:$D$54,2,FALSE)))</f>
        <v/>
      </c>
      <c r="E27" s="72"/>
      <c r="F27" s="73"/>
      <c r="G27" s="75"/>
      <c r="H27" s="76"/>
      <c r="I27" s="29" t="str">
        <f>IF(OR(C27="",ISNA(VLOOKUP(C27,摘要一覧!$B$5:$D$54,3,FALSE))),"",IF(VLOOKUP(C27,摘要一覧!$B$5:$D$54,3,FALSE)="","",VLOOKUP(C27,摘要一覧!$B$5:$D$54,3,FALSE)))</f>
        <v/>
      </c>
      <c r="J27" s="58" t="str">
        <f t="shared" si="1"/>
        <v/>
      </c>
      <c r="K27" s="29" t="str">
        <f t="shared" si="2"/>
        <v/>
      </c>
      <c r="L27" s="30"/>
      <c r="M27" s="31" t="str">
        <f t="shared" si="3"/>
        <v/>
      </c>
    </row>
    <row r="28" spans="1:13" ht="18" customHeight="1">
      <c r="A28" s="26" t="str">
        <f t="shared" si="0"/>
        <v/>
      </c>
      <c r="B28" s="35"/>
      <c r="C28" s="38"/>
      <c r="D28" s="72" t="str">
        <f>IF(C28="","",IF(ISNA(VLOOKUP(C28,摘要一覧!$B$5:$D$54,2,FALSE)),"未登録",VLOOKUP(C28,摘要一覧!$B$5:$D$54,2,FALSE)))</f>
        <v/>
      </c>
      <c r="E28" s="72"/>
      <c r="F28" s="73"/>
      <c r="G28" s="75"/>
      <c r="H28" s="76"/>
      <c r="I28" s="29" t="str">
        <f>IF(OR(C28="",ISNA(VLOOKUP(C28,摘要一覧!$B$5:$D$54,3,FALSE))),"",IF(VLOOKUP(C28,摘要一覧!$B$5:$D$54,3,FALSE)="","",VLOOKUP(C28,摘要一覧!$B$5:$D$54,3,FALSE)))</f>
        <v/>
      </c>
      <c r="J28" s="58" t="str">
        <f t="shared" si="1"/>
        <v/>
      </c>
      <c r="K28" s="29" t="str">
        <f t="shared" si="2"/>
        <v/>
      </c>
      <c r="L28" s="30"/>
      <c r="M28" s="31" t="str">
        <f t="shared" si="3"/>
        <v/>
      </c>
    </row>
    <row r="29" spans="1:13" ht="18" customHeight="1">
      <c r="A29" s="26" t="str">
        <f t="shared" si="0"/>
        <v/>
      </c>
      <c r="B29" s="35"/>
      <c r="C29" s="38"/>
      <c r="D29" s="72" t="str">
        <f>IF(C29="","",IF(ISNA(VLOOKUP(C29,摘要一覧!$B$5:$D$54,2,FALSE)),"未登録",VLOOKUP(C29,摘要一覧!$B$5:$D$54,2,FALSE)))</f>
        <v/>
      </c>
      <c r="E29" s="72"/>
      <c r="F29" s="73"/>
      <c r="G29" s="75"/>
      <c r="H29" s="76"/>
      <c r="I29" s="29" t="str">
        <f>IF(OR(C29="",ISNA(VLOOKUP(C29,摘要一覧!$B$5:$D$54,3,FALSE))),"",IF(VLOOKUP(C29,摘要一覧!$B$5:$D$54,3,FALSE)="","",VLOOKUP(C29,摘要一覧!$B$5:$D$54,3,FALSE)))</f>
        <v/>
      </c>
      <c r="J29" s="58" t="str">
        <f t="shared" si="1"/>
        <v/>
      </c>
      <c r="K29" s="29" t="str">
        <f t="shared" si="2"/>
        <v/>
      </c>
      <c r="L29" s="30"/>
      <c r="M29" s="31" t="str">
        <f t="shared" si="3"/>
        <v/>
      </c>
    </row>
    <row r="30" spans="1:13" ht="18" customHeight="1">
      <c r="A30" s="26" t="str">
        <f t="shared" si="0"/>
        <v/>
      </c>
      <c r="B30" s="35"/>
      <c r="C30" s="38"/>
      <c r="D30" s="72" t="str">
        <f>IF(C30="","",IF(ISNA(VLOOKUP(C30,摘要一覧!$B$5:$D$54,2,FALSE)),"未登録",VLOOKUP(C30,摘要一覧!$B$5:$D$54,2,FALSE)))</f>
        <v/>
      </c>
      <c r="E30" s="72"/>
      <c r="F30" s="73"/>
      <c r="G30" s="75"/>
      <c r="H30" s="76"/>
      <c r="I30" s="29" t="str">
        <f>IF(OR(C30="",ISNA(VLOOKUP(C30,摘要一覧!$B$5:$D$54,3,FALSE))),"",IF(VLOOKUP(C30,摘要一覧!$B$5:$D$54,3,FALSE)="","",VLOOKUP(C30,摘要一覧!$B$5:$D$54,3,FALSE)))</f>
        <v/>
      </c>
      <c r="J30" s="58" t="str">
        <f t="shared" si="1"/>
        <v/>
      </c>
      <c r="K30" s="29" t="str">
        <f t="shared" si="2"/>
        <v/>
      </c>
      <c r="L30" s="30"/>
      <c r="M30" s="31" t="str">
        <f t="shared" si="3"/>
        <v/>
      </c>
    </row>
    <row r="31" spans="1:13" ht="18" customHeight="1">
      <c r="A31" s="26" t="str">
        <f t="shared" si="0"/>
        <v/>
      </c>
      <c r="B31" s="35"/>
      <c r="C31" s="38"/>
      <c r="D31" s="72" t="str">
        <f>IF(C31="","",IF(ISNA(VLOOKUP(C31,摘要一覧!$B$5:$D$54,2,FALSE)),"未登録",VLOOKUP(C31,摘要一覧!$B$5:$D$54,2,FALSE)))</f>
        <v/>
      </c>
      <c r="E31" s="72"/>
      <c r="F31" s="73"/>
      <c r="G31" s="75"/>
      <c r="H31" s="76"/>
      <c r="I31" s="29" t="str">
        <f>IF(OR(C31="",ISNA(VLOOKUP(C31,摘要一覧!$B$5:$D$54,3,FALSE))),"",IF(VLOOKUP(C31,摘要一覧!$B$5:$D$54,3,FALSE)="","",VLOOKUP(C31,摘要一覧!$B$5:$D$54,3,FALSE)))</f>
        <v/>
      </c>
      <c r="J31" s="58" t="str">
        <f t="shared" si="1"/>
        <v/>
      </c>
      <c r="K31" s="29" t="str">
        <f t="shared" si="2"/>
        <v/>
      </c>
      <c r="L31" s="30"/>
      <c r="M31" s="31" t="str">
        <f t="shared" si="3"/>
        <v/>
      </c>
    </row>
    <row r="32" spans="1:13" ht="18" customHeight="1">
      <c r="A32" s="26" t="str">
        <f t="shared" si="0"/>
        <v/>
      </c>
      <c r="B32" s="35"/>
      <c r="C32" s="38"/>
      <c r="D32" s="72" t="str">
        <f>IF(C32="","",IF(ISNA(VLOOKUP(C32,摘要一覧!$B$5:$D$54,2,FALSE)),"未登録",VLOOKUP(C32,摘要一覧!$B$5:$D$54,2,FALSE)))</f>
        <v/>
      </c>
      <c r="E32" s="72"/>
      <c r="F32" s="73"/>
      <c r="G32" s="75"/>
      <c r="H32" s="76"/>
      <c r="I32" s="29" t="str">
        <f>IF(OR(C32="",ISNA(VLOOKUP(C32,摘要一覧!$B$5:$D$54,3,FALSE))),"",IF(VLOOKUP(C32,摘要一覧!$B$5:$D$54,3,FALSE)="","",VLOOKUP(C32,摘要一覧!$B$5:$D$54,3,FALSE)))</f>
        <v/>
      </c>
      <c r="J32" s="58" t="str">
        <f t="shared" si="1"/>
        <v/>
      </c>
      <c r="K32" s="29" t="str">
        <f t="shared" si="2"/>
        <v/>
      </c>
      <c r="L32" s="30"/>
      <c r="M32" s="31" t="str">
        <f t="shared" si="3"/>
        <v/>
      </c>
    </row>
    <row r="33" spans="1:13" ht="18" customHeight="1">
      <c r="A33" s="26" t="str">
        <f t="shared" si="0"/>
        <v/>
      </c>
      <c r="B33" s="35"/>
      <c r="C33" s="38"/>
      <c r="D33" s="72" t="str">
        <f>IF(C33="","",IF(ISNA(VLOOKUP(C33,摘要一覧!$B$5:$D$54,2,FALSE)),"未登録",VLOOKUP(C33,摘要一覧!$B$5:$D$54,2,FALSE)))</f>
        <v/>
      </c>
      <c r="E33" s="72"/>
      <c r="F33" s="73"/>
      <c r="G33" s="75"/>
      <c r="H33" s="76"/>
      <c r="I33" s="29" t="str">
        <f>IF(OR(C33="",ISNA(VLOOKUP(C33,摘要一覧!$B$5:$D$54,3,FALSE))),"",IF(VLOOKUP(C33,摘要一覧!$B$5:$D$54,3,FALSE)="","",VLOOKUP(C33,摘要一覧!$B$5:$D$54,3,FALSE)))</f>
        <v/>
      </c>
      <c r="J33" s="58" t="str">
        <f t="shared" si="1"/>
        <v/>
      </c>
      <c r="K33" s="29" t="str">
        <f t="shared" si="2"/>
        <v/>
      </c>
      <c r="L33" s="30"/>
      <c r="M33" s="31" t="str">
        <f t="shared" si="3"/>
        <v/>
      </c>
    </row>
    <row r="34" spans="1:13" ht="18" customHeight="1">
      <c r="A34" s="26" t="str">
        <f t="shared" si="0"/>
        <v/>
      </c>
      <c r="B34" s="35"/>
      <c r="C34" s="38"/>
      <c r="D34" s="72" t="str">
        <f>IF(C34="","",IF(ISNA(VLOOKUP(C34,摘要一覧!$B$5:$D$54,2,FALSE)),"未登録",VLOOKUP(C34,摘要一覧!$B$5:$D$54,2,FALSE)))</f>
        <v/>
      </c>
      <c r="E34" s="72"/>
      <c r="F34" s="73"/>
      <c r="G34" s="75"/>
      <c r="H34" s="76"/>
      <c r="I34" s="29" t="str">
        <f>IF(OR(C34="",ISNA(VLOOKUP(C34,摘要一覧!$B$5:$D$54,3,FALSE))),"",IF(VLOOKUP(C34,摘要一覧!$B$5:$D$54,3,FALSE)="","",VLOOKUP(C34,摘要一覧!$B$5:$D$54,3,FALSE)))</f>
        <v/>
      </c>
      <c r="J34" s="58" t="str">
        <f t="shared" si="1"/>
        <v/>
      </c>
      <c r="K34" s="29" t="str">
        <f t="shared" si="2"/>
        <v/>
      </c>
      <c r="L34" s="30"/>
      <c r="M34" s="31" t="str">
        <f t="shared" si="3"/>
        <v/>
      </c>
    </row>
    <row r="35" spans="1:13" ht="18" customHeight="1">
      <c r="A35" s="26" t="str">
        <f t="shared" si="0"/>
        <v/>
      </c>
      <c r="B35" s="35"/>
      <c r="C35" s="38"/>
      <c r="D35" s="72" t="str">
        <f>IF(C35="","",IF(ISNA(VLOOKUP(C35,摘要一覧!$B$5:$D$54,2,FALSE)),"未登録",VLOOKUP(C35,摘要一覧!$B$5:$D$54,2,FALSE)))</f>
        <v/>
      </c>
      <c r="E35" s="72"/>
      <c r="F35" s="73"/>
      <c r="G35" s="75"/>
      <c r="H35" s="76"/>
      <c r="I35" s="29" t="str">
        <f>IF(OR(C35="",ISNA(VLOOKUP(C35,摘要一覧!$B$5:$D$54,3,FALSE))),"",IF(VLOOKUP(C35,摘要一覧!$B$5:$D$54,3,FALSE)="","",VLOOKUP(C35,摘要一覧!$B$5:$D$54,3,FALSE)))</f>
        <v/>
      </c>
      <c r="J35" s="58" t="str">
        <f t="shared" si="1"/>
        <v/>
      </c>
      <c r="K35" s="29" t="str">
        <f t="shared" si="2"/>
        <v/>
      </c>
      <c r="L35" s="30"/>
      <c r="M35" s="31" t="str">
        <f t="shared" si="3"/>
        <v/>
      </c>
    </row>
    <row r="36" spans="1:13" ht="18" customHeight="1">
      <c r="A36" s="26" t="str">
        <f t="shared" si="0"/>
        <v/>
      </c>
      <c r="B36" s="35"/>
      <c r="C36" s="38"/>
      <c r="D36" s="72" t="str">
        <f>IF(C36="","",IF(ISNA(VLOOKUP(C36,摘要一覧!$B$5:$D$54,2,FALSE)),"未登録",VLOOKUP(C36,摘要一覧!$B$5:$D$54,2,FALSE)))</f>
        <v/>
      </c>
      <c r="E36" s="72"/>
      <c r="F36" s="73"/>
      <c r="G36" s="75"/>
      <c r="H36" s="76"/>
      <c r="I36" s="29" t="str">
        <f>IF(OR(C36="",ISNA(VLOOKUP(C36,摘要一覧!$B$5:$D$54,3,FALSE))),"",IF(VLOOKUP(C36,摘要一覧!$B$5:$D$54,3,FALSE)="","",VLOOKUP(C36,摘要一覧!$B$5:$D$54,3,FALSE)))</f>
        <v/>
      </c>
      <c r="J36" s="58" t="str">
        <f t="shared" si="1"/>
        <v/>
      </c>
      <c r="K36" s="29" t="str">
        <f t="shared" si="2"/>
        <v/>
      </c>
      <c r="L36" s="30"/>
      <c r="M36" s="31" t="str">
        <f t="shared" si="3"/>
        <v/>
      </c>
    </row>
    <row r="37" spans="1:13" ht="18" customHeight="1">
      <c r="A37" s="26" t="str">
        <f t="shared" si="0"/>
        <v/>
      </c>
      <c r="B37" s="35"/>
      <c r="C37" s="38"/>
      <c r="D37" s="72" t="str">
        <f>IF(C37="","",IF(ISNA(VLOOKUP(C37,摘要一覧!$B$5:$D$54,2,FALSE)),"未登録",VLOOKUP(C37,摘要一覧!$B$5:$D$54,2,FALSE)))</f>
        <v/>
      </c>
      <c r="E37" s="72"/>
      <c r="F37" s="73"/>
      <c r="G37" s="75"/>
      <c r="H37" s="76"/>
      <c r="I37" s="29" t="str">
        <f>IF(OR(C37="",ISNA(VLOOKUP(C37,摘要一覧!$B$5:$D$54,3,FALSE))),"",IF(VLOOKUP(C37,摘要一覧!$B$5:$D$54,3,FALSE)="","",VLOOKUP(C37,摘要一覧!$B$5:$D$54,3,FALSE)))</f>
        <v/>
      </c>
      <c r="J37" s="58" t="str">
        <f t="shared" si="1"/>
        <v/>
      </c>
      <c r="K37" s="29" t="str">
        <f t="shared" si="2"/>
        <v/>
      </c>
      <c r="L37" s="30"/>
      <c r="M37" s="31" t="str">
        <f t="shared" si="3"/>
        <v/>
      </c>
    </row>
    <row r="38" spans="1:13" ht="18" customHeight="1">
      <c r="A38" s="26" t="str">
        <f t="shared" si="0"/>
        <v/>
      </c>
      <c r="B38" s="35"/>
      <c r="C38" s="38"/>
      <c r="D38" s="72" t="str">
        <f>IF(C38="","",IF(ISNA(VLOOKUP(C38,摘要一覧!$B$5:$D$54,2,FALSE)),"未登録",VLOOKUP(C38,摘要一覧!$B$5:$D$54,2,FALSE)))</f>
        <v/>
      </c>
      <c r="E38" s="72"/>
      <c r="F38" s="73"/>
      <c r="G38" s="75"/>
      <c r="H38" s="76"/>
      <c r="I38" s="29" t="str">
        <f>IF(OR(C38="",ISNA(VLOOKUP(C38,摘要一覧!$B$5:$D$54,3,FALSE))),"",IF(VLOOKUP(C38,摘要一覧!$B$5:$D$54,3,FALSE)="","",VLOOKUP(C38,摘要一覧!$B$5:$D$54,3,FALSE)))</f>
        <v/>
      </c>
      <c r="J38" s="58" t="str">
        <f t="shared" si="1"/>
        <v/>
      </c>
      <c r="K38" s="29" t="str">
        <f t="shared" si="2"/>
        <v/>
      </c>
      <c r="L38" s="30"/>
      <c r="M38" s="31" t="str">
        <f t="shared" si="3"/>
        <v/>
      </c>
    </row>
    <row r="39" spans="1:13" ht="18" customHeight="1">
      <c r="A39" s="26" t="str">
        <f t="shared" si="0"/>
        <v/>
      </c>
      <c r="B39" s="35"/>
      <c r="C39" s="38"/>
      <c r="D39" s="72" t="str">
        <f>IF(C39="","",IF(ISNA(VLOOKUP(C39,摘要一覧!$B$5:$D$54,2,FALSE)),"未登録",VLOOKUP(C39,摘要一覧!$B$5:$D$54,2,FALSE)))</f>
        <v/>
      </c>
      <c r="E39" s="72"/>
      <c r="F39" s="73"/>
      <c r="G39" s="75"/>
      <c r="H39" s="76"/>
      <c r="I39" s="29" t="str">
        <f>IF(OR(C39="",ISNA(VLOOKUP(C39,摘要一覧!$B$5:$D$54,3,FALSE))),"",IF(VLOOKUP(C39,摘要一覧!$B$5:$D$54,3,FALSE)="","",VLOOKUP(C39,摘要一覧!$B$5:$D$54,3,FALSE)))</f>
        <v/>
      </c>
      <c r="J39" s="58" t="str">
        <f t="shared" si="1"/>
        <v/>
      </c>
      <c r="K39" s="29" t="str">
        <f t="shared" si="2"/>
        <v/>
      </c>
      <c r="L39" s="30"/>
      <c r="M39" s="31" t="str">
        <f t="shared" si="3"/>
        <v/>
      </c>
    </row>
    <row r="40" spans="1:13" ht="18" customHeight="1">
      <c r="A40" s="26" t="str">
        <f t="shared" si="0"/>
        <v/>
      </c>
      <c r="B40" s="35"/>
      <c r="C40" s="38"/>
      <c r="D40" s="72" t="str">
        <f>IF(C40="","",IF(ISNA(VLOOKUP(C40,摘要一覧!$B$5:$D$54,2,FALSE)),"未登録",VLOOKUP(C40,摘要一覧!$B$5:$D$54,2,FALSE)))</f>
        <v/>
      </c>
      <c r="E40" s="72"/>
      <c r="F40" s="73"/>
      <c r="G40" s="75"/>
      <c r="H40" s="76"/>
      <c r="I40" s="29" t="str">
        <f>IF(OR(C40="",ISNA(VLOOKUP(C40,摘要一覧!$B$5:$D$54,3,FALSE))),"",IF(VLOOKUP(C40,摘要一覧!$B$5:$D$54,3,FALSE)="","",VLOOKUP(C40,摘要一覧!$B$5:$D$54,3,FALSE)))</f>
        <v/>
      </c>
      <c r="J40" s="58" t="str">
        <f t="shared" si="1"/>
        <v/>
      </c>
      <c r="K40" s="29" t="str">
        <f t="shared" si="2"/>
        <v/>
      </c>
      <c r="L40" s="30"/>
      <c r="M40" s="31" t="str">
        <f t="shared" si="3"/>
        <v/>
      </c>
    </row>
    <row r="41" spans="1:13" ht="18" customHeight="1">
      <c r="A41" s="26" t="str">
        <f t="shared" si="0"/>
        <v/>
      </c>
      <c r="B41" s="35"/>
      <c r="C41" s="38"/>
      <c r="D41" s="72" t="str">
        <f>IF(C41="","",IF(ISNA(VLOOKUP(C41,摘要一覧!$B$5:$D$54,2,FALSE)),"未登録",VLOOKUP(C41,摘要一覧!$B$5:$D$54,2,FALSE)))</f>
        <v/>
      </c>
      <c r="E41" s="72"/>
      <c r="F41" s="73"/>
      <c r="G41" s="75"/>
      <c r="H41" s="76"/>
      <c r="I41" s="29" t="str">
        <f>IF(OR(C41="",ISNA(VLOOKUP(C41,摘要一覧!$B$5:$D$54,3,FALSE))),"",IF(VLOOKUP(C41,摘要一覧!$B$5:$D$54,3,FALSE)="","",VLOOKUP(C41,摘要一覧!$B$5:$D$54,3,FALSE)))</f>
        <v/>
      </c>
      <c r="J41" s="58" t="str">
        <f t="shared" si="1"/>
        <v/>
      </c>
      <c r="K41" s="29" t="str">
        <f t="shared" si="2"/>
        <v/>
      </c>
      <c r="L41" s="30"/>
      <c r="M41" s="31" t="str">
        <f t="shared" si="3"/>
        <v/>
      </c>
    </row>
    <row r="42" spans="1:13" ht="18" customHeight="1">
      <c r="A42" s="26" t="str">
        <f t="shared" si="0"/>
        <v/>
      </c>
      <c r="B42" s="35"/>
      <c r="C42" s="38"/>
      <c r="D42" s="72" t="str">
        <f>IF(C42="","",IF(ISNA(VLOOKUP(C42,摘要一覧!$B$5:$D$54,2,FALSE)),"未登録",VLOOKUP(C42,摘要一覧!$B$5:$D$54,2,FALSE)))</f>
        <v/>
      </c>
      <c r="E42" s="72"/>
      <c r="F42" s="73"/>
      <c r="G42" s="75"/>
      <c r="H42" s="76"/>
      <c r="I42" s="29" t="str">
        <f>IF(OR(C42="",ISNA(VLOOKUP(C42,摘要一覧!$B$5:$D$54,3,FALSE))),"",IF(VLOOKUP(C42,摘要一覧!$B$5:$D$54,3,FALSE)="","",VLOOKUP(C42,摘要一覧!$B$5:$D$54,3,FALSE)))</f>
        <v/>
      </c>
      <c r="J42" s="58" t="str">
        <f t="shared" si="1"/>
        <v/>
      </c>
      <c r="K42" s="29" t="str">
        <f t="shared" si="2"/>
        <v/>
      </c>
      <c r="L42" s="30"/>
      <c r="M42" s="31" t="str">
        <f t="shared" si="3"/>
        <v/>
      </c>
    </row>
    <row r="43" spans="1:13" ht="18" customHeight="1" thickBot="1">
      <c r="A43" s="27" t="str">
        <f t="shared" si="0"/>
        <v/>
      </c>
      <c r="B43" s="36"/>
      <c r="C43" s="39"/>
      <c r="D43" s="85" t="str">
        <f>IF(C43="","",IF(ISNA(VLOOKUP(C43,摘要一覧!$B$5:$D$54,2,FALSE)),"未登録",VLOOKUP(C43,摘要一覧!$B$5:$D$54,2,FALSE)))</f>
        <v/>
      </c>
      <c r="E43" s="85"/>
      <c r="F43" s="86"/>
      <c r="G43" s="82"/>
      <c r="H43" s="83"/>
      <c r="I43" s="32" t="str">
        <f>IF(OR(C43="",ISNA(VLOOKUP(C43,摘要一覧!$B$5:$D$54,3,FALSE))),"",IF(VLOOKUP(C43,摘要一覧!$B$5:$D$54,3,FALSE)="","",VLOOKUP(C43,摘要一覧!$B$5:$D$54,3,FALSE)))</f>
        <v/>
      </c>
      <c r="J43" s="59" t="str">
        <f t="shared" si="1"/>
        <v/>
      </c>
      <c r="K43" s="32" t="str">
        <f t="shared" si="2"/>
        <v/>
      </c>
      <c r="L43" s="33"/>
      <c r="M43" s="34" t="str">
        <f t="shared" si="3"/>
        <v/>
      </c>
    </row>
  </sheetData>
  <sheetProtection sheet="1" objects="1" scenarios="1"/>
  <mergeCells count="86">
    <mergeCell ref="D34:F34"/>
    <mergeCell ref="D35:F35"/>
    <mergeCell ref="D28:F28"/>
    <mergeCell ref="D29:F29"/>
    <mergeCell ref="D43:F43"/>
    <mergeCell ref="D36:F36"/>
    <mergeCell ref="D37:F37"/>
    <mergeCell ref="D38:F38"/>
    <mergeCell ref="D39:F39"/>
    <mergeCell ref="B1:C1"/>
    <mergeCell ref="D40:F40"/>
    <mergeCell ref="D41:F41"/>
    <mergeCell ref="D42:F42"/>
    <mergeCell ref="D32:F32"/>
    <mergeCell ref="D22:F22"/>
    <mergeCell ref="D23:F23"/>
    <mergeCell ref="D30:F30"/>
    <mergeCell ref="D31:F31"/>
    <mergeCell ref="D24:F24"/>
    <mergeCell ref="D25:F25"/>
    <mergeCell ref="D26:F26"/>
    <mergeCell ref="D27:F27"/>
    <mergeCell ref="D11:F11"/>
    <mergeCell ref="D12:F12"/>
    <mergeCell ref="D33:F33"/>
    <mergeCell ref="G43:H43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G37:H37"/>
    <mergeCell ref="G38:H38"/>
    <mergeCell ref="G39:H39"/>
    <mergeCell ref="G40:H40"/>
    <mergeCell ref="G41:H41"/>
    <mergeCell ref="G42:H42"/>
    <mergeCell ref="G36:H36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11:H11"/>
    <mergeCell ref="G12:H12"/>
    <mergeCell ref="D9:F9"/>
    <mergeCell ref="D10:F10"/>
    <mergeCell ref="C5:F5"/>
    <mergeCell ref="D6:F6"/>
    <mergeCell ref="G5:H6"/>
    <mergeCell ref="G7:H7"/>
    <mergeCell ref="G8:H8"/>
    <mergeCell ref="G9:H9"/>
    <mergeCell ref="G10:H10"/>
    <mergeCell ref="A5:A6"/>
    <mergeCell ref="B5:B6"/>
    <mergeCell ref="D7:F7"/>
    <mergeCell ref="D8:F8"/>
    <mergeCell ref="I2:L2"/>
    <mergeCell ref="M5:M6"/>
    <mergeCell ref="I5:I6"/>
    <mergeCell ref="J5:K5"/>
    <mergeCell ref="L5:L6"/>
    <mergeCell ref="K4:L4"/>
  </mergeCells>
  <phoneticPr fontId="3"/>
  <dataValidations count="2">
    <dataValidation imeMode="off" allowBlank="1" showInputMessage="1" showErrorMessage="1" sqref="D2 A7:C43 B1:C1 F2 B2 G7:M43"/>
    <dataValidation imeMode="on" allowBlank="1" showInputMessage="1" showErrorMessage="1" sqref="I2:L2 E2 G2 D7:F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D54"/>
  <sheetViews>
    <sheetView workbookViewId="0">
      <selection activeCell="B6" sqref="B6"/>
    </sheetView>
  </sheetViews>
  <sheetFormatPr defaultRowHeight="13.5"/>
  <cols>
    <col min="1" max="1" width="2.625" customWidth="1"/>
    <col min="3" max="4" width="14.625" customWidth="1"/>
    <col min="5" max="16384" width="9" style="1"/>
  </cols>
  <sheetData>
    <row r="1" spans="1:4">
      <c r="B1" s="7" t="s">
        <v>27</v>
      </c>
    </row>
    <row r="2" spans="1:4">
      <c r="B2" s="7" t="s">
        <v>19</v>
      </c>
    </row>
    <row r="3" spans="1:4">
      <c r="B3" s="7"/>
    </row>
    <row r="4" spans="1:4" ht="30" customHeight="1">
      <c r="A4" s="1"/>
      <c r="B4" s="87" t="s">
        <v>7</v>
      </c>
      <c r="C4" s="87"/>
      <c r="D4" s="87"/>
    </row>
    <row r="5" spans="1:4">
      <c r="A5" s="1"/>
      <c r="B5" s="2" t="s">
        <v>8</v>
      </c>
      <c r="C5" s="6" t="s">
        <v>9</v>
      </c>
      <c r="D5" s="6" t="s">
        <v>2</v>
      </c>
    </row>
    <row r="6" spans="1:4">
      <c r="A6" s="1"/>
      <c r="B6" s="8">
        <v>1</v>
      </c>
      <c r="C6" s="9" t="s">
        <v>20</v>
      </c>
      <c r="D6" s="12"/>
    </row>
    <row r="7" spans="1:4">
      <c r="A7" s="1"/>
      <c r="B7" s="8">
        <v>2</v>
      </c>
      <c r="C7" s="9" t="s">
        <v>6</v>
      </c>
      <c r="D7" s="12"/>
    </row>
    <row r="8" spans="1:4">
      <c r="A8" s="1"/>
      <c r="B8" s="8">
        <v>3</v>
      </c>
      <c r="C8" s="9" t="s">
        <v>10</v>
      </c>
      <c r="D8" s="12"/>
    </row>
    <row r="9" spans="1:4">
      <c r="A9" s="1"/>
      <c r="B9" s="8">
        <v>4</v>
      </c>
      <c r="C9" s="9" t="s">
        <v>11</v>
      </c>
      <c r="D9" s="12"/>
    </row>
    <row r="10" spans="1:4">
      <c r="A10" s="1"/>
      <c r="B10" s="8">
        <v>5</v>
      </c>
      <c r="C10" s="9" t="s">
        <v>21</v>
      </c>
      <c r="D10" s="12"/>
    </row>
    <row r="11" spans="1:4">
      <c r="A11" s="1"/>
      <c r="B11" s="8">
        <v>100</v>
      </c>
      <c r="C11" s="9" t="s">
        <v>12</v>
      </c>
      <c r="D11" s="12">
        <v>120000</v>
      </c>
    </row>
    <row r="12" spans="1:4">
      <c r="A12" s="1"/>
      <c r="B12" s="8">
        <v>101</v>
      </c>
      <c r="C12" s="9" t="s">
        <v>13</v>
      </c>
      <c r="D12" s="12">
        <v>38000</v>
      </c>
    </row>
    <row r="13" spans="1:4">
      <c r="A13" s="1"/>
      <c r="B13" s="8"/>
      <c r="C13" s="10"/>
      <c r="D13" s="13"/>
    </row>
    <row r="14" spans="1:4">
      <c r="A14" s="1"/>
      <c r="B14" s="8"/>
      <c r="C14" s="10"/>
      <c r="D14" s="13"/>
    </row>
    <row r="15" spans="1:4">
      <c r="A15" s="1"/>
      <c r="B15" s="8"/>
      <c r="C15" s="10"/>
      <c r="D15" s="13"/>
    </row>
    <row r="16" spans="1:4">
      <c r="A16" s="1"/>
      <c r="B16" s="8"/>
      <c r="C16" s="10"/>
      <c r="D16" s="13"/>
    </row>
    <row r="17" spans="1:4">
      <c r="A17" s="1"/>
      <c r="B17" s="8"/>
      <c r="C17" s="10"/>
      <c r="D17" s="13"/>
    </row>
    <row r="18" spans="1:4">
      <c r="A18" s="1"/>
      <c r="B18" s="8"/>
      <c r="C18" s="10"/>
      <c r="D18" s="13"/>
    </row>
    <row r="19" spans="1:4">
      <c r="A19" s="1"/>
      <c r="B19" s="8"/>
      <c r="C19" s="10"/>
      <c r="D19" s="13"/>
    </row>
    <row r="20" spans="1:4">
      <c r="A20" s="1"/>
      <c r="B20" s="8"/>
      <c r="C20" s="10"/>
      <c r="D20" s="13"/>
    </row>
    <row r="21" spans="1:4">
      <c r="A21" s="1"/>
      <c r="B21" s="8"/>
      <c r="C21" s="10"/>
      <c r="D21" s="13"/>
    </row>
    <row r="22" spans="1:4">
      <c r="A22" s="1"/>
      <c r="B22" s="8"/>
      <c r="C22" s="10"/>
      <c r="D22" s="13"/>
    </row>
    <row r="23" spans="1:4">
      <c r="A23" s="1"/>
      <c r="B23" s="8"/>
      <c r="C23" s="10"/>
      <c r="D23" s="13"/>
    </row>
    <row r="24" spans="1:4">
      <c r="A24" s="1"/>
      <c r="B24" s="8"/>
      <c r="C24" s="10"/>
      <c r="D24" s="13"/>
    </row>
    <row r="25" spans="1:4">
      <c r="A25" s="1"/>
      <c r="B25" s="8"/>
      <c r="C25" s="10"/>
      <c r="D25" s="13"/>
    </row>
    <row r="26" spans="1:4">
      <c r="A26" s="1"/>
      <c r="B26" s="8"/>
      <c r="C26" s="10"/>
      <c r="D26" s="13"/>
    </row>
    <row r="27" spans="1:4">
      <c r="A27" s="1"/>
      <c r="B27" s="8"/>
      <c r="C27" s="10"/>
      <c r="D27" s="13"/>
    </row>
    <row r="28" spans="1:4">
      <c r="A28" s="1"/>
      <c r="B28" s="8"/>
      <c r="C28" s="10"/>
      <c r="D28" s="13"/>
    </row>
    <row r="29" spans="1:4">
      <c r="A29" s="1"/>
      <c r="B29" s="8"/>
      <c r="C29" s="10"/>
      <c r="D29" s="13"/>
    </row>
    <row r="30" spans="1:4">
      <c r="A30" s="1"/>
      <c r="B30" s="8"/>
      <c r="C30" s="10"/>
      <c r="D30" s="13"/>
    </row>
    <row r="31" spans="1:4">
      <c r="A31" s="1"/>
      <c r="B31" s="8"/>
      <c r="C31" s="10"/>
      <c r="D31" s="13"/>
    </row>
    <row r="32" spans="1:4">
      <c r="A32" s="1"/>
      <c r="B32" s="8"/>
      <c r="C32" s="10"/>
      <c r="D32" s="13"/>
    </row>
    <row r="33" spans="1:4">
      <c r="A33" s="1"/>
      <c r="B33" s="8"/>
      <c r="C33" s="10"/>
      <c r="D33" s="13"/>
    </row>
    <row r="34" spans="1:4">
      <c r="A34" s="1"/>
      <c r="B34" s="8"/>
      <c r="C34" s="10"/>
      <c r="D34" s="13"/>
    </row>
    <row r="35" spans="1:4">
      <c r="A35" s="1"/>
      <c r="B35" s="8"/>
      <c r="C35" s="10"/>
      <c r="D35" s="13"/>
    </row>
    <row r="36" spans="1:4">
      <c r="A36" s="1"/>
      <c r="B36" s="8"/>
      <c r="C36" s="10"/>
      <c r="D36" s="13"/>
    </row>
    <row r="37" spans="1:4">
      <c r="A37" s="1"/>
      <c r="B37" s="8"/>
      <c r="C37" s="10"/>
      <c r="D37" s="13"/>
    </row>
    <row r="38" spans="1:4">
      <c r="A38" s="1"/>
      <c r="B38" s="8"/>
      <c r="C38" s="10"/>
      <c r="D38" s="13"/>
    </row>
    <row r="39" spans="1:4">
      <c r="A39" s="1"/>
      <c r="B39" s="8"/>
      <c r="C39" s="10"/>
      <c r="D39" s="13"/>
    </row>
    <row r="40" spans="1:4">
      <c r="A40" s="1"/>
      <c r="B40" s="8"/>
      <c r="C40" s="10"/>
      <c r="D40" s="13"/>
    </row>
    <row r="41" spans="1:4">
      <c r="A41" s="1"/>
      <c r="B41" s="8"/>
      <c r="C41" s="10"/>
      <c r="D41" s="13"/>
    </row>
    <row r="42" spans="1:4">
      <c r="A42" s="1"/>
      <c r="B42" s="8"/>
      <c r="C42" s="10"/>
      <c r="D42" s="13"/>
    </row>
    <row r="43" spans="1:4">
      <c r="A43" s="1"/>
      <c r="B43" s="8"/>
      <c r="C43" s="10"/>
      <c r="D43" s="13"/>
    </row>
    <row r="44" spans="1:4">
      <c r="A44" s="1"/>
      <c r="B44" s="8"/>
      <c r="C44" s="10"/>
      <c r="D44" s="13"/>
    </row>
    <row r="45" spans="1:4">
      <c r="A45" s="1"/>
      <c r="B45" s="8"/>
      <c r="C45" s="10"/>
      <c r="D45" s="13"/>
    </row>
    <row r="46" spans="1:4">
      <c r="A46" s="1"/>
      <c r="B46" s="8"/>
      <c r="C46" s="10"/>
      <c r="D46" s="13"/>
    </row>
    <row r="47" spans="1:4">
      <c r="A47" s="1"/>
      <c r="B47" s="8"/>
      <c r="C47" s="10"/>
      <c r="D47" s="13"/>
    </row>
    <row r="48" spans="1:4">
      <c r="A48" s="1"/>
      <c r="B48" s="8"/>
      <c r="C48" s="10"/>
      <c r="D48" s="13"/>
    </row>
    <row r="49" spans="1:4">
      <c r="A49" s="1"/>
      <c r="B49" s="8"/>
      <c r="C49" s="10"/>
      <c r="D49" s="13"/>
    </row>
    <row r="50" spans="1:4">
      <c r="A50" s="1"/>
      <c r="B50" s="8"/>
      <c r="C50" s="10"/>
      <c r="D50" s="13"/>
    </row>
    <row r="51" spans="1:4">
      <c r="A51" s="1"/>
      <c r="B51" s="8"/>
      <c r="C51" s="10"/>
      <c r="D51" s="13"/>
    </row>
    <row r="52" spans="1:4">
      <c r="A52" s="1"/>
      <c r="B52" s="8"/>
      <c r="C52" s="10"/>
      <c r="D52" s="13"/>
    </row>
    <row r="53" spans="1:4">
      <c r="A53" s="1"/>
      <c r="B53" s="8"/>
      <c r="C53" s="9"/>
      <c r="D53" s="13"/>
    </row>
    <row r="54" spans="1:4">
      <c r="A54" s="1"/>
      <c r="B54" s="8"/>
      <c r="C54" s="11"/>
      <c r="D54" s="14"/>
    </row>
  </sheetData>
  <mergeCells count="1">
    <mergeCell ref="B4:D4"/>
  </mergeCells>
  <phoneticPr fontId="3"/>
  <dataValidations count="2">
    <dataValidation imeMode="off" allowBlank="1" showInputMessage="1" showErrorMessage="1" sqref="B6:B54 D6:D54"/>
    <dataValidation imeMode="on" allowBlank="1" showInputMessage="1" showErrorMessage="1" sqref="C6:C5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M43"/>
  <sheetViews>
    <sheetView workbookViewId="0">
      <selection activeCell="D2" sqref="D2"/>
    </sheetView>
  </sheetViews>
  <sheetFormatPr defaultRowHeight="13.5"/>
  <cols>
    <col min="1" max="2" width="3.625" style="41" customWidth="1"/>
    <col min="3" max="3" width="4.625" style="41" customWidth="1"/>
    <col min="4" max="4" width="6.5" style="41" customWidth="1"/>
    <col min="5" max="5" width="4.625" style="41" customWidth="1"/>
    <col min="6" max="6" width="3.5" style="41" customWidth="1"/>
    <col min="7" max="7" width="3.625" style="41" customWidth="1"/>
    <col min="8" max="8" width="5.625" style="41" customWidth="1"/>
    <col min="9" max="9" width="8.625" style="41" customWidth="1"/>
    <col min="10" max="10" width="10.625" style="41" customWidth="1"/>
    <col min="11" max="11" width="8.625" style="41" customWidth="1"/>
    <col min="12" max="12" width="10.625" style="41" customWidth="1"/>
    <col min="13" max="13" width="12.625" style="41" customWidth="1"/>
    <col min="14" max="16384" width="9" style="41"/>
  </cols>
  <sheetData>
    <row r="1" spans="1:13">
      <c r="A1" s="40" t="s">
        <v>25</v>
      </c>
      <c r="B1" s="88">
        <v>1</v>
      </c>
      <c r="C1" s="88"/>
    </row>
    <row r="2" spans="1:13" ht="15" thickBot="1">
      <c r="A2" s="42"/>
      <c r="C2" s="43"/>
      <c r="D2" s="44">
        <v>2004</v>
      </c>
      <c r="E2" s="44" t="s">
        <v>22</v>
      </c>
      <c r="F2" s="44">
        <v>4</v>
      </c>
      <c r="G2" s="44" t="s">
        <v>23</v>
      </c>
      <c r="H2" s="44"/>
      <c r="I2" s="74" t="s">
        <v>28</v>
      </c>
      <c r="J2" s="74"/>
      <c r="K2" s="74"/>
      <c r="L2" s="74"/>
      <c r="M2" s="43"/>
    </row>
    <row r="3" spans="1:13" ht="15" thickTop="1">
      <c r="A3" s="43"/>
      <c r="B3" s="43"/>
      <c r="C3" s="43"/>
      <c r="D3" s="45"/>
      <c r="E3" s="45"/>
      <c r="F3" s="45"/>
      <c r="G3" s="45"/>
      <c r="H3" s="45"/>
      <c r="I3" s="45"/>
      <c r="J3" s="45"/>
      <c r="K3" s="45"/>
      <c r="L3" s="45"/>
      <c r="M3" s="43"/>
    </row>
    <row r="4" spans="1:13" ht="14.25" thickBot="1">
      <c r="K4" s="112" t="s">
        <v>18</v>
      </c>
      <c r="L4" s="112"/>
      <c r="M4" s="46">
        <v>0.05</v>
      </c>
    </row>
    <row r="5" spans="1:13" ht="14.25" customHeight="1">
      <c r="A5" s="104" t="s">
        <v>23</v>
      </c>
      <c r="B5" s="106" t="s">
        <v>24</v>
      </c>
      <c r="C5" s="97" t="s">
        <v>9</v>
      </c>
      <c r="D5" s="101"/>
      <c r="E5" s="101"/>
      <c r="F5" s="98"/>
      <c r="G5" s="97" t="s">
        <v>3</v>
      </c>
      <c r="H5" s="98"/>
      <c r="I5" s="110" t="s">
        <v>4</v>
      </c>
      <c r="J5" s="97" t="s">
        <v>14</v>
      </c>
      <c r="K5" s="98"/>
      <c r="L5" s="110" t="s">
        <v>15</v>
      </c>
      <c r="M5" s="108" t="s">
        <v>0</v>
      </c>
    </row>
    <row r="6" spans="1:13">
      <c r="A6" s="105"/>
      <c r="B6" s="107"/>
      <c r="C6" s="47" t="s">
        <v>26</v>
      </c>
      <c r="D6" s="102"/>
      <c r="E6" s="102"/>
      <c r="F6" s="103"/>
      <c r="G6" s="99"/>
      <c r="H6" s="100"/>
      <c r="I6" s="111"/>
      <c r="J6" s="49" t="s">
        <v>16</v>
      </c>
      <c r="K6" s="48" t="s">
        <v>17</v>
      </c>
      <c r="L6" s="111"/>
      <c r="M6" s="109"/>
    </row>
    <row r="7" spans="1:13" ht="18" customHeight="1">
      <c r="A7" s="26">
        <f t="shared" ref="A7:A43" si="0">IF(B7="","",$F$2)</f>
        <v>4</v>
      </c>
      <c r="B7" s="50">
        <v>10</v>
      </c>
      <c r="C7" s="51">
        <v>1</v>
      </c>
      <c r="D7" s="89" t="str">
        <f>IF(C7="","",IF(ISNA(VLOOKUP(C7,摘要一覧!$B$5:$D$54,2,FALSE)),"未登録",VLOOKUP(C7,摘要一覧!$B$5:$D$54,2,FALSE)))</f>
        <v>前期繰越</v>
      </c>
      <c r="E7" s="89"/>
      <c r="F7" s="90"/>
      <c r="G7" s="93"/>
      <c r="H7" s="94"/>
      <c r="I7" s="20" t="str">
        <f>IF(OR(C7="",ISNA(VLOOKUP(C7,摘要一覧!$B$5:$D$54,3,FALSE))),"",IF(VLOOKUP(C7,摘要一覧!$B$5:$D$54,3,FALSE)="","",VLOOKUP(C7,摘要一覧!$B$5:$D$54,3,FALSE)))</f>
        <v/>
      </c>
      <c r="J7" s="52" t="str">
        <f>IF(OR(G7="",I7=""),"",G7*I7)</f>
        <v/>
      </c>
      <c r="K7" s="21" t="str">
        <f>IF(J7="","",ROUNDDOWN(J7*$M$4,0))</f>
        <v/>
      </c>
      <c r="L7" s="53"/>
      <c r="M7" s="22">
        <v>15000</v>
      </c>
    </row>
    <row r="8" spans="1:13" ht="18" customHeight="1">
      <c r="A8" s="26">
        <f t="shared" si="0"/>
        <v>4</v>
      </c>
      <c r="B8" s="50">
        <v>1</v>
      </c>
      <c r="C8" s="51">
        <v>100</v>
      </c>
      <c r="D8" s="89" t="str">
        <f>IF(C8="","",IF(ISNA(VLOOKUP(C8,摘要一覧!$B$5:$D$54,2,FALSE)),"未登録",VLOOKUP(C8,摘要一覧!$B$5:$D$54,2,FALSE)))</f>
        <v>パソコン</v>
      </c>
      <c r="E8" s="89"/>
      <c r="F8" s="90"/>
      <c r="G8" s="93">
        <v>6</v>
      </c>
      <c r="H8" s="94"/>
      <c r="I8" s="20">
        <f>IF(OR(C8="",ISNA(VLOOKUP(C8,摘要一覧!$B$5:$D$54,3,FALSE))),"",IF(VLOOKUP(C8,摘要一覧!$B$5:$D$54,3,FALSE)="","",VLOOKUP(C8,摘要一覧!$B$5:$D$54,3,FALSE)))</f>
        <v>120000</v>
      </c>
      <c r="J8" s="52">
        <f t="shared" ref="J8:J43" si="1">IF(OR(G8="",I8=""),"",G8*I8)</f>
        <v>720000</v>
      </c>
      <c r="K8" s="21">
        <f t="shared" ref="K8:K43" si="2">IF(J8="","",ROUNDDOWN(J8*$M$4,0))</f>
        <v>36000</v>
      </c>
      <c r="L8" s="53"/>
      <c r="M8" s="22">
        <f>IF(AND(J8="",L8=""),"",IF(AND(J8="",L8&lt;&gt;""),M7-L8,M7+J8+K8-L8))</f>
        <v>771000</v>
      </c>
    </row>
    <row r="9" spans="1:13" ht="18" customHeight="1">
      <c r="A9" s="26">
        <f t="shared" si="0"/>
        <v>4</v>
      </c>
      <c r="B9" s="50">
        <v>2</v>
      </c>
      <c r="C9" s="51">
        <v>101</v>
      </c>
      <c r="D9" s="89" t="str">
        <f>IF(C9="","",IF(ISNA(VLOOKUP(C9,摘要一覧!$B$5:$D$54,2,FALSE)),"未登録",VLOOKUP(C9,摘要一覧!$B$5:$D$54,2,FALSE)))</f>
        <v>プリンタ</v>
      </c>
      <c r="E9" s="89"/>
      <c r="F9" s="90"/>
      <c r="G9" s="93">
        <v>5</v>
      </c>
      <c r="H9" s="94"/>
      <c r="I9" s="20">
        <f>IF(OR(C9="",ISNA(VLOOKUP(C9,摘要一覧!$B$5:$D$54,3,FALSE))),"",IF(VLOOKUP(C9,摘要一覧!$B$5:$D$54,3,FALSE)="","",VLOOKUP(C9,摘要一覧!$B$5:$D$54,3,FALSE)))</f>
        <v>38000</v>
      </c>
      <c r="J9" s="52">
        <f t="shared" si="1"/>
        <v>190000</v>
      </c>
      <c r="K9" s="21">
        <f t="shared" si="2"/>
        <v>9500</v>
      </c>
      <c r="L9" s="53"/>
      <c r="M9" s="22">
        <f t="shared" ref="M9:M43" si="3">IF(AND(J9="",L9=""),"",IF(AND(J9="",L9&lt;&gt;""),M8-L9,M8+J9+K9-L9))</f>
        <v>970500</v>
      </c>
    </row>
    <row r="10" spans="1:13" ht="18" customHeight="1">
      <c r="A10" s="26" t="str">
        <f t="shared" si="0"/>
        <v/>
      </c>
      <c r="B10" s="50"/>
      <c r="C10" s="51">
        <v>5</v>
      </c>
      <c r="D10" s="89" t="str">
        <f>IF(C10="","",IF(ISNA(VLOOKUP(C10,摘要一覧!$B$5:$D$54,2,FALSE)),"未登録",VLOOKUP(C10,摘要一覧!$B$5:$D$54,2,FALSE)))</f>
        <v>当座預金</v>
      </c>
      <c r="E10" s="89"/>
      <c r="F10" s="90"/>
      <c r="G10" s="93"/>
      <c r="H10" s="94"/>
      <c r="I10" s="20" t="str">
        <f>IF(OR(C10="",ISNA(VLOOKUP(C10,摘要一覧!$B$5:$D$54,3,FALSE))),"",IF(VLOOKUP(C10,摘要一覧!$B$5:$D$54,3,FALSE)="","",VLOOKUP(C10,摘要一覧!$B$5:$D$54,3,FALSE)))</f>
        <v/>
      </c>
      <c r="J10" s="52" t="str">
        <f t="shared" si="1"/>
        <v/>
      </c>
      <c r="K10" s="21" t="str">
        <f t="shared" si="2"/>
        <v/>
      </c>
      <c r="L10" s="53">
        <v>500000</v>
      </c>
      <c r="M10" s="22">
        <f t="shared" si="3"/>
        <v>470500</v>
      </c>
    </row>
    <row r="11" spans="1:13" ht="18" customHeight="1">
      <c r="A11" s="26" t="str">
        <f t="shared" si="0"/>
        <v/>
      </c>
      <c r="B11" s="50"/>
      <c r="C11" s="51">
        <v>105</v>
      </c>
      <c r="D11" s="89" t="str">
        <f>IF(C11="","",IF(ISNA(VLOOKUP(C11,摘要一覧!$B$5:$D$54,2,FALSE)),"未登録",VLOOKUP(C11,摘要一覧!$B$5:$D$54,2,FALSE)))</f>
        <v>未登録</v>
      </c>
      <c r="E11" s="89"/>
      <c r="F11" s="90"/>
      <c r="G11" s="93"/>
      <c r="H11" s="94"/>
      <c r="I11" s="20" t="str">
        <f>IF(OR(C11="",ISNA(VLOOKUP(C11,摘要一覧!$B$5:$D$54,3,FALSE))),"",IF(VLOOKUP(C11,摘要一覧!$B$5:$D$54,3,FALSE)="","",VLOOKUP(C11,摘要一覧!$B$5:$D$54,3,FALSE)))</f>
        <v/>
      </c>
      <c r="J11" s="52" t="str">
        <f t="shared" si="1"/>
        <v/>
      </c>
      <c r="K11" s="21" t="str">
        <f t="shared" si="2"/>
        <v/>
      </c>
      <c r="L11" s="53"/>
      <c r="M11" s="22" t="str">
        <f t="shared" si="3"/>
        <v/>
      </c>
    </row>
    <row r="12" spans="1:13" ht="18" customHeight="1">
      <c r="A12" s="26" t="str">
        <f t="shared" si="0"/>
        <v/>
      </c>
      <c r="B12" s="50"/>
      <c r="C12" s="51"/>
      <c r="D12" s="89" t="str">
        <f>IF(C12="","",IF(ISNA(VLOOKUP(C12,摘要一覧!$B$5:$D$54,2,FALSE)),"未登録",VLOOKUP(C12,摘要一覧!$B$5:$D$54,2,FALSE)))</f>
        <v/>
      </c>
      <c r="E12" s="89"/>
      <c r="F12" s="90"/>
      <c r="G12" s="93"/>
      <c r="H12" s="94"/>
      <c r="I12" s="20" t="str">
        <f>IF(OR(C12="",ISNA(VLOOKUP(C12,摘要一覧!$B$5:$D$54,3,FALSE))),"",IF(VLOOKUP(C12,摘要一覧!$B$5:$D$54,3,FALSE)="","",VLOOKUP(C12,摘要一覧!$B$5:$D$54,3,FALSE)))</f>
        <v/>
      </c>
      <c r="J12" s="52" t="str">
        <f t="shared" si="1"/>
        <v/>
      </c>
      <c r="K12" s="21" t="str">
        <f t="shared" si="2"/>
        <v/>
      </c>
      <c r="L12" s="53"/>
      <c r="M12" s="22" t="str">
        <f t="shared" si="3"/>
        <v/>
      </c>
    </row>
    <row r="13" spans="1:13" ht="18" customHeight="1">
      <c r="A13" s="26" t="str">
        <f t="shared" si="0"/>
        <v/>
      </c>
      <c r="B13" s="50"/>
      <c r="C13" s="51"/>
      <c r="D13" s="89" t="str">
        <f>IF(C13="","",IF(ISNA(VLOOKUP(C13,摘要一覧!$B$5:$D$54,2,FALSE)),"未登録",VLOOKUP(C13,摘要一覧!$B$5:$D$54,2,FALSE)))</f>
        <v/>
      </c>
      <c r="E13" s="89"/>
      <c r="F13" s="90"/>
      <c r="G13" s="93"/>
      <c r="H13" s="94"/>
      <c r="I13" s="20" t="str">
        <f>IF(OR(C13="",ISNA(VLOOKUP(C13,摘要一覧!$B$5:$D$54,3,FALSE))),"",IF(VLOOKUP(C13,摘要一覧!$B$5:$D$54,3,FALSE)="","",VLOOKUP(C13,摘要一覧!$B$5:$D$54,3,FALSE)))</f>
        <v/>
      </c>
      <c r="J13" s="52" t="str">
        <f t="shared" si="1"/>
        <v/>
      </c>
      <c r="K13" s="21" t="str">
        <f t="shared" si="2"/>
        <v/>
      </c>
      <c r="L13" s="53"/>
      <c r="M13" s="22" t="str">
        <f t="shared" si="3"/>
        <v/>
      </c>
    </row>
    <row r="14" spans="1:13" ht="18" customHeight="1">
      <c r="A14" s="26" t="str">
        <f t="shared" si="0"/>
        <v/>
      </c>
      <c r="B14" s="50"/>
      <c r="C14" s="51"/>
      <c r="D14" s="89" t="str">
        <f>IF(C14="","",IF(ISNA(VLOOKUP(C14,摘要一覧!$B$5:$D$54,2,FALSE)),"未登録",VLOOKUP(C14,摘要一覧!$B$5:$D$54,2,FALSE)))</f>
        <v/>
      </c>
      <c r="E14" s="89"/>
      <c r="F14" s="90"/>
      <c r="G14" s="93"/>
      <c r="H14" s="94"/>
      <c r="I14" s="20" t="str">
        <f>IF(OR(C14="",ISNA(VLOOKUP(C14,摘要一覧!$B$5:$D$54,3,FALSE))),"",IF(VLOOKUP(C14,摘要一覧!$B$5:$D$54,3,FALSE)="","",VLOOKUP(C14,摘要一覧!$B$5:$D$54,3,FALSE)))</f>
        <v/>
      </c>
      <c r="J14" s="52" t="str">
        <f t="shared" si="1"/>
        <v/>
      </c>
      <c r="K14" s="21" t="str">
        <f t="shared" si="2"/>
        <v/>
      </c>
      <c r="L14" s="53"/>
      <c r="M14" s="22" t="str">
        <f t="shared" si="3"/>
        <v/>
      </c>
    </row>
    <row r="15" spans="1:13" ht="18" customHeight="1">
      <c r="A15" s="26" t="str">
        <f t="shared" si="0"/>
        <v/>
      </c>
      <c r="B15" s="50"/>
      <c r="C15" s="51"/>
      <c r="D15" s="89" t="str">
        <f>IF(C15="","",IF(ISNA(VLOOKUP(C15,摘要一覧!$B$5:$D$54,2,FALSE)),"未登録",VLOOKUP(C15,摘要一覧!$B$5:$D$54,2,FALSE)))</f>
        <v/>
      </c>
      <c r="E15" s="89"/>
      <c r="F15" s="90"/>
      <c r="G15" s="93"/>
      <c r="H15" s="94"/>
      <c r="I15" s="20" t="str">
        <f>IF(OR(C15="",ISNA(VLOOKUP(C15,摘要一覧!$B$5:$D$54,3,FALSE))),"",IF(VLOOKUP(C15,摘要一覧!$B$5:$D$54,3,FALSE)="","",VLOOKUP(C15,摘要一覧!$B$5:$D$54,3,FALSE)))</f>
        <v/>
      </c>
      <c r="J15" s="52" t="str">
        <f t="shared" si="1"/>
        <v/>
      </c>
      <c r="K15" s="21" t="str">
        <f t="shared" si="2"/>
        <v/>
      </c>
      <c r="L15" s="53"/>
      <c r="M15" s="22" t="str">
        <f t="shared" si="3"/>
        <v/>
      </c>
    </row>
    <row r="16" spans="1:13" ht="18" customHeight="1">
      <c r="A16" s="26" t="str">
        <f t="shared" si="0"/>
        <v/>
      </c>
      <c r="B16" s="50"/>
      <c r="C16" s="51"/>
      <c r="D16" s="89" t="str">
        <f>IF(C16="","",IF(ISNA(VLOOKUP(C16,摘要一覧!$B$5:$D$54,2,FALSE)),"未登録",VLOOKUP(C16,摘要一覧!$B$5:$D$54,2,FALSE)))</f>
        <v/>
      </c>
      <c r="E16" s="89"/>
      <c r="F16" s="90"/>
      <c r="G16" s="93"/>
      <c r="H16" s="94"/>
      <c r="I16" s="20" t="str">
        <f>IF(OR(C16="",ISNA(VLOOKUP(C16,摘要一覧!$B$5:$D$54,3,FALSE))),"",IF(VLOOKUP(C16,摘要一覧!$B$5:$D$54,3,FALSE)="","",VLOOKUP(C16,摘要一覧!$B$5:$D$54,3,FALSE)))</f>
        <v/>
      </c>
      <c r="J16" s="52" t="str">
        <f t="shared" si="1"/>
        <v/>
      </c>
      <c r="K16" s="21" t="str">
        <f t="shared" si="2"/>
        <v/>
      </c>
      <c r="L16" s="53"/>
      <c r="M16" s="22" t="str">
        <f t="shared" si="3"/>
        <v/>
      </c>
    </row>
    <row r="17" spans="1:13" ht="18" customHeight="1">
      <c r="A17" s="26" t="str">
        <f t="shared" si="0"/>
        <v/>
      </c>
      <c r="B17" s="50"/>
      <c r="C17" s="51"/>
      <c r="D17" s="89" t="str">
        <f>IF(C17="","",IF(ISNA(VLOOKUP(C17,摘要一覧!$B$5:$D$54,2,FALSE)),"未登録",VLOOKUP(C17,摘要一覧!$B$5:$D$54,2,FALSE)))</f>
        <v/>
      </c>
      <c r="E17" s="89"/>
      <c r="F17" s="90"/>
      <c r="G17" s="93"/>
      <c r="H17" s="94"/>
      <c r="I17" s="20" t="str">
        <f>IF(OR(C17="",ISNA(VLOOKUP(C17,摘要一覧!$B$5:$D$54,3,FALSE))),"",IF(VLOOKUP(C17,摘要一覧!$B$5:$D$54,3,FALSE)="","",VLOOKUP(C17,摘要一覧!$B$5:$D$54,3,FALSE)))</f>
        <v/>
      </c>
      <c r="J17" s="52" t="str">
        <f t="shared" si="1"/>
        <v/>
      </c>
      <c r="K17" s="21" t="str">
        <f t="shared" si="2"/>
        <v/>
      </c>
      <c r="L17" s="53"/>
      <c r="M17" s="22" t="str">
        <f t="shared" si="3"/>
        <v/>
      </c>
    </row>
    <row r="18" spans="1:13" ht="18" customHeight="1">
      <c r="A18" s="26" t="str">
        <f t="shared" si="0"/>
        <v/>
      </c>
      <c r="B18" s="50"/>
      <c r="C18" s="51"/>
      <c r="D18" s="89" t="str">
        <f>IF(C18="","",IF(ISNA(VLOOKUP(C18,摘要一覧!$B$5:$D$54,2,FALSE)),"未登録",VLOOKUP(C18,摘要一覧!$B$5:$D$54,2,FALSE)))</f>
        <v/>
      </c>
      <c r="E18" s="89"/>
      <c r="F18" s="90"/>
      <c r="G18" s="93"/>
      <c r="H18" s="94"/>
      <c r="I18" s="20" t="str">
        <f>IF(OR(C18="",ISNA(VLOOKUP(C18,摘要一覧!$B$5:$D$54,3,FALSE))),"",IF(VLOOKUP(C18,摘要一覧!$B$5:$D$54,3,FALSE)="","",VLOOKUP(C18,摘要一覧!$B$5:$D$54,3,FALSE)))</f>
        <v/>
      </c>
      <c r="J18" s="52" t="str">
        <f t="shared" si="1"/>
        <v/>
      </c>
      <c r="K18" s="21" t="str">
        <f t="shared" si="2"/>
        <v/>
      </c>
      <c r="L18" s="53"/>
      <c r="M18" s="22" t="str">
        <f t="shared" si="3"/>
        <v/>
      </c>
    </row>
    <row r="19" spans="1:13" ht="18" customHeight="1">
      <c r="A19" s="26" t="str">
        <f t="shared" si="0"/>
        <v/>
      </c>
      <c r="B19" s="50"/>
      <c r="C19" s="51"/>
      <c r="D19" s="89" t="str">
        <f>IF(C19="","",IF(ISNA(VLOOKUP(C19,摘要一覧!$B$5:$D$54,2,FALSE)),"未登録",VLOOKUP(C19,摘要一覧!$B$5:$D$54,2,FALSE)))</f>
        <v/>
      </c>
      <c r="E19" s="89"/>
      <c r="F19" s="90"/>
      <c r="G19" s="93"/>
      <c r="H19" s="94"/>
      <c r="I19" s="20" t="str">
        <f>IF(OR(C19="",ISNA(VLOOKUP(C19,摘要一覧!$B$5:$D$54,3,FALSE))),"",IF(VLOOKUP(C19,摘要一覧!$B$5:$D$54,3,FALSE)="","",VLOOKUP(C19,摘要一覧!$B$5:$D$54,3,FALSE)))</f>
        <v/>
      </c>
      <c r="J19" s="52" t="str">
        <f t="shared" si="1"/>
        <v/>
      </c>
      <c r="K19" s="21" t="str">
        <f t="shared" si="2"/>
        <v/>
      </c>
      <c r="L19" s="53"/>
      <c r="M19" s="22" t="str">
        <f t="shared" si="3"/>
        <v/>
      </c>
    </row>
    <row r="20" spans="1:13" ht="18" customHeight="1">
      <c r="A20" s="26" t="str">
        <f t="shared" si="0"/>
        <v/>
      </c>
      <c r="B20" s="50"/>
      <c r="C20" s="51"/>
      <c r="D20" s="89" t="str">
        <f>IF(C20="","",IF(ISNA(VLOOKUP(C20,摘要一覧!$B$5:$D$54,2,FALSE)),"未登録",VLOOKUP(C20,摘要一覧!$B$5:$D$54,2,FALSE)))</f>
        <v/>
      </c>
      <c r="E20" s="89"/>
      <c r="F20" s="90"/>
      <c r="G20" s="93"/>
      <c r="H20" s="94"/>
      <c r="I20" s="20" t="str">
        <f>IF(OR(C20="",ISNA(VLOOKUP(C20,摘要一覧!$B$5:$D$54,3,FALSE))),"",IF(VLOOKUP(C20,摘要一覧!$B$5:$D$54,3,FALSE)="","",VLOOKUP(C20,摘要一覧!$B$5:$D$54,3,FALSE)))</f>
        <v/>
      </c>
      <c r="J20" s="52" t="str">
        <f t="shared" si="1"/>
        <v/>
      </c>
      <c r="K20" s="21" t="str">
        <f t="shared" si="2"/>
        <v/>
      </c>
      <c r="L20" s="53"/>
      <c r="M20" s="22" t="str">
        <f t="shared" si="3"/>
        <v/>
      </c>
    </row>
    <row r="21" spans="1:13" ht="18" customHeight="1">
      <c r="A21" s="26" t="str">
        <f t="shared" si="0"/>
        <v/>
      </c>
      <c r="B21" s="50"/>
      <c r="C21" s="51"/>
      <c r="D21" s="89" t="str">
        <f>IF(C21="","",IF(ISNA(VLOOKUP(C21,摘要一覧!$B$5:$D$54,2,FALSE)),"未登録",VLOOKUP(C21,摘要一覧!$B$5:$D$54,2,FALSE)))</f>
        <v/>
      </c>
      <c r="E21" s="89"/>
      <c r="F21" s="90"/>
      <c r="G21" s="93"/>
      <c r="H21" s="94"/>
      <c r="I21" s="20" t="str">
        <f>IF(OR(C21="",ISNA(VLOOKUP(C21,摘要一覧!$B$5:$D$54,3,FALSE))),"",IF(VLOOKUP(C21,摘要一覧!$B$5:$D$54,3,FALSE)="","",VLOOKUP(C21,摘要一覧!$B$5:$D$54,3,FALSE)))</f>
        <v/>
      </c>
      <c r="J21" s="52" t="str">
        <f t="shared" si="1"/>
        <v/>
      </c>
      <c r="K21" s="21" t="str">
        <f t="shared" si="2"/>
        <v/>
      </c>
      <c r="L21" s="53"/>
      <c r="M21" s="22" t="str">
        <f t="shared" si="3"/>
        <v/>
      </c>
    </row>
    <row r="22" spans="1:13" ht="18" customHeight="1">
      <c r="A22" s="26" t="str">
        <f t="shared" si="0"/>
        <v/>
      </c>
      <c r="B22" s="50"/>
      <c r="C22" s="51"/>
      <c r="D22" s="89" t="str">
        <f>IF(C22="","",IF(ISNA(VLOOKUP(C22,摘要一覧!$B$5:$D$54,2,FALSE)),"未登録",VLOOKUP(C22,摘要一覧!$B$5:$D$54,2,FALSE)))</f>
        <v/>
      </c>
      <c r="E22" s="89"/>
      <c r="F22" s="90"/>
      <c r="G22" s="93"/>
      <c r="H22" s="94"/>
      <c r="I22" s="20" t="str">
        <f>IF(OR(C22="",ISNA(VLOOKUP(C22,摘要一覧!$B$5:$D$54,3,FALSE))),"",IF(VLOOKUP(C22,摘要一覧!$B$5:$D$54,3,FALSE)="","",VLOOKUP(C22,摘要一覧!$B$5:$D$54,3,FALSE)))</f>
        <v/>
      </c>
      <c r="J22" s="52" t="str">
        <f t="shared" si="1"/>
        <v/>
      </c>
      <c r="K22" s="21" t="str">
        <f t="shared" si="2"/>
        <v/>
      </c>
      <c r="L22" s="53"/>
      <c r="M22" s="22" t="str">
        <f t="shared" si="3"/>
        <v/>
      </c>
    </row>
    <row r="23" spans="1:13" ht="18" customHeight="1">
      <c r="A23" s="26" t="str">
        <f t="shared" si="0"/>
        <v/>
      </c>
      <c r="B23" s="50"/>
      <c r="C23" s="51"/>
      <c r="D23" s="89" t="str">
        <f>IF(C23="","",IF(ISNA(VLOOKUP(C23,摘要一覧!$B$5:$D$54,2,FALSE)),"未登録",VLOOKUP(C23,摘要一覧!$B$5:$D$54,2,FALSE)))</f>
        <v/>
      </c>
      <c r="E23" s="89"/>
      <c r="F23" s="90"/>
      <c r="G23" s="93"/>
      <c r="H23" s="94"/>
      <c r="I23" s="20" t="str">
        <f>IF(OR(C23="",ISNA(VLOOKUP(C23,摘要一覧!$B$5:$D$54,3,FALSE))),"",IF(VLOOKUP(C23,摘要一覧!$B$5:$D$54,3,FALSE)="","",VLOOKUP(C23,摘要一覧!$B$5:$D$54,3,FALSE)))</f>
        <v/>
      </c>
      <c r="J23" s="52" t="str">
        <f t="shared" si="1"/>
        <v/>
      </c>
      <c r="K23" s="21" t="str">
        <f t="shared" si="2"/>
        <v/>
      </c>
      <c r="L23" s="53"/>
      <c r="M23" s="22" t="str">
        <f t="shared" si="3"/>
        <v/>
      </c>
    </row>
    <row r="24" spans="1:13" ht="18" customHeight="1">
      <c r="A24" s="26" t="str">
        <f t="shared" si="0"/>
        <v/>
      </c>
      <c r="B24" s="50"/>
      <c r="C24" s="51"/>
      <c r="D24" s="89" t="str">
        <f>IF(C24="","",IF(ISNA(VLOOKUP(C24,摘要一覧!$B$5:$D$54,2,FALSE)),"未登録",VLOOKUP(C24,摘要一覧!$B$5:$D$54,2,FALSE)))</f>
        <v/>
      </c>
      <c r="E24" s="89"/>
      <c r="F24" s="90"/>
      <c r="G24" s="93"/>
      <c r="H24" s="94"/>
      <c r="I24" s="20" t="str">
        <f>IF(OR(C24="",ISNA(VLOOKUP(C24,摘要一覧!$B$5:$D$54,3,FALSE))),"",IF(VLOOKUP(C24,摘要一覧!$B$5:$D$54,3,FALSE)="","",VLOOKUP(C24,摘要一覧!$B$5:$D$54,3,FALSE)))</f>
        <v/>
      </c>
      <c r="J24" s="52" t="str">
        <f t="shared" si="1"/>
        <v/>
      </c>
      <c r="K24" s="21" t="str">
        <f t="shared" si="2"/>
        <v/>
      </c>
      <c r="L24" s="53"/>
      <c r="M24" s="22" t="str">
        <f t="shared" si="3"/>
        <v/>
      </c>
    </row>
    <row r="25" spans="1:13" ht="18" customHeight="1">
      <c r="A25" s="26" t="str">
        <f t="shared" si="0"/>
        <v/>
      </c>
      <c r="B25" s="50"/>
      <c r="C25" s="51"/>
      <c r="D25" s="89" t="str">
        <f>IF(C25="","",IF(ISNA(VLOOKUP(C25,摘要一覧!$B$5:$D$54,2,FALSE)),"未登録",VLOOKUP(C25,摘要一覧!$B$5:$D$54,2,FALSE)))</f>
        <v/>
      </c>
      <c r="E25" s="89"/>
      <c r="F25" s="90"/>
      <c r="G25" s="93"/>
      <c r="H25" s="94"/>
      <c r="I25" s="20" t="str">
        <f>IF(OR(C25="",ISNA(VLOOKUP(C25,摘要一覧!$B$5:$D$54,3,FALSE))),"",IF(VLOOKUP(C25,摘要一覧!$B$5:$D$54,3,FALSE)="","",VLOOKUP(C25,摘要一覧!$B$5:$D$54,3,FALSE)))</f>
        <v/>
      </c>
      <c r="J25" s="52" t="str">
        <f t="shared" si="1"/>
        <v/>
      </c>
      <c r="K25" s="21" t="str">
        <f t="shared" si="2"/>
        <v/>
      </c>
      <c r="L25" s="53"/>
      <c r="M25" s="22" t="str">
        <f t="shared" si="3"/>
        <v/>
      </c>
    </row>
    <row r="26" spans="1:13" ht="18" customHeight="1">
      <c r="A26" s="26" t="str">
        <f t="shared" si="0"/>
        <v/>
      </c>
      <c r="B26" s="50"/>
      <c r="C26" s="51"/>
      <c r="D26" s="89" t="str">
        <f>IF(C26="","",IF(ISNA(VLOOKUP(C26,摘要一覧!$B$5:$D$54,2,FALSE)),"未登録",VLOOKUP(C26,摘要一覧!$B$5:$D$54,2,FALSE)))</f>
        <v/>
      </c>
      <c r="E26" s="89"/>
      <c r="F26" s="90"/>
      <c r="G26" s="93"/>
      <c r="H26" s="94"/>
      <c r="I26" s="20" t="str">
        <f>IF(OR(C26="",ISNA(VLOOKUP(C26,摘要一覧!$B$5:$D$54,3,FALSE))),"",IF(VLOOKUP(C26,摘要一覧!$B$5:$D$54,3,FALSE)="","",VLOOKUP(C26,摘要一覧!$B$5:$D$54,3,FALSE)))</f>
        <v/>
      </c>
      <c r="J26" s="52" t="str">
        <f t="shared" si="1"/>
        <v/>
      </c>
      <c r="K26" s="21" t="str">
        <f t="shared" si="2"/>
        <v/>
      </c>
      <c r="L26" s="53"/>
      <c r="M26" s="22" t="str">
        <f t="shared" si="3"/>
        <v/>
      </c>
    </row>
    <row r="27" spans="1:13" ht="18" customHeight="1">
      <c r="A27" s="26" t="str">
        <f t="shared" si="0"/>
        <v/>
      </c>
      <c r="B27" s="50"/>
      <c r="C27" s="51"/>
      <c r="D27" s="89" t="str">
        <f>IF(C27="","",IF(ISNA(VLOOKUP(C27,摘要一覧!$B$5:$D$54,2,FALSE)),"未登録",VLOOKUP(C27,摘要一覧!$B$5:$D$54,2,FALSE)))</f>
        <v/>
      </c>
      <c r="E27" s="89"/>
      <c r="F27" s="90"/>
      <c r="G27" s="93"/>
      <c r="H27" s="94"/>
      <c r="I27" s="20" t="str">
        <f>IF(OR(C27="",ISNA(VLOOKUP(C27,摘要一覧!$B$5:$D$54,3,FALSE))),"",IF(VLOOKUP(C27,摘要一覧!$B$5:$D$54,3,FALSE)="","",VLOOKUP(C27,摘要一覧!$B$5:$D$54,3,FALSE)))</f>
        <v/>
      </c>
      <c r="J27" s="52" t="str">
        <f t="shared" si="1"/>
        <v/>
      </c>
      <c r="K27" s="21" t="str">
        <f t="shared" si="2"/>
        <v/>
      </c>
      <c r="L27" s="53"/>
      <c r="M27" s="22" t="str">
        <f t="shared" si="3"/>
        <v/>
      </c>
    </row>
    <row r="28" spans="1:13" ht="18" customHeight="1">
      <c r="A28" s="26" t="str">
        <f t="shared" si="0"/>
        <v/>
      </c>
      <c r="B28" s="50"/>
      <c r="C28" s="51"/>
      <c r="D28" s="89" t="str">
        <f>IF(C28="","",IF(ISNA(VLOOKUP(C28,摘要一覧!$B$5:$D$54,2,FALSE)),"未登録",VLOOKUP(C28,摘要一覧!$B$5:$D$54,2,FALSE)))</f>
        <v/>
      </c>
      <c r="E28" s="89"/>
      <c r="F28" s="90"/>
      <c r="G28" s="93"/>
      <c r="H28" s="94"/>
      <c r="I28" s="20" t="str">
        <f>IF(OR(C28="",ISNA(VLOOKUP(C28,摘要一覧!$B$5:$D$54,3,FALSE))),"",IF(VLOOKUP(C28,摘要一覧!$B$5:$D$54,3,FALSE)="","",VLOOKUP(C28,摘要一覧!$B$5:$D$54,3,FALSE)))</f>
        <v/>
      </c>
      <c r="J28" s="52" t="str">
        <f t="shared" si="1"/>
        <v/>
      </c>
      <c r="K28" s="21" t="str">
        <f t="shared" si="2"/>
        <v/>
      </c>
      <c r="L28" s="53"/>
      <c r="M28" s="22" t="str">
        <f t="shared" si="3"/>
        <v/>
      </c>
    </row>
    <row r="29" spans="1:13" ht="18" customHeight="1">
      <c r="A29" s="26" t="str">
        <f t="shared" si="0"/>
        <v/>
      </c>
      <c r="B29" s="50"/>
      <c r="C29" s="51"/>
      <c r="D29" s="89" t="str">
        <f>IF(C29="","",IF(ISNA(VLOOKUP(C29,摘要一覧!$B$5:$D$54,2,FALSE)),"未登録",VLOOKUP(C29,摘要一覧!$B$5:$D$54,2,FALSE)))</f>
        <v/>
      </c>
      <c r="E29" s="89"/>
      <c r="F29" s="90"/>
      <c r="G29" s="93"/>
      <c r="H29" s="94"/>
      <c r="I29" s="20" t="str">
        <f>IF(OR(C29="",ISNA(VLOOKUP(C29,摘要一覧!$B$5:$D$54,3,FALSE))),"",IF(VLOOKUP(C29,摘要一覧!$B$5:$D$54,3,FALSE)="","",VLOOKUP(C29,摘要一覧!$B$5:$D$54,3,FALSE)))</f>
        <v/>
      </c>
      <c r="J29" s="52" t="str">
        <f t="shared" si="1"/>
        <v/>
      </c>
      <c r="K29" s="21" t="str">
        <f t="shared" si="2"/>
        <v/>
      </c>
      <c r="L29" s="53"/>
      <c r="M29" s="22" t="str">
        <f t="shared" si="3"/>
        <v/>
      </c>
    </row>
    <row r="30" spans="1:13" ht="18" customHeight="1">
      <c r="A30" s="26" t="str">
        <f t="shared" si="0"/>
        <v/>
      </c>
      <c r="B30" s="50"/>
      <c r="C30" s="51"/>
      <c r="D30" s="89" t="str">
        <f>IF(C30="","",IF(ISNA(VLOOKUP(C30,摘要一覧!$B$5:$D$54,2,FALSE)),"未登録",VLOOKUP(C30,摘要一覧!$B$5:$D$54,2,FALSE)))</f>
        <v/>
      </c>
      <c r="E30" s="89"/>
      <c r="F30" s="90"/>
      <c r="G30" s="93"/>
      <c r="H30" s="94"/>
      <c r="I30" s="20" t="str">
        <f>IF(OR(C30="",ISNA(VLOOKUP(C30,摘要一覧!$B$5:$D$54,3,FALSE))),"",IF(VLOOKUP(C30,摘要一覧!$B$5:$D$54,3,FALSE)="","",VLOOKUP(C30,摘要一覧!$B$5:$D$54,3,FALSE)))</f>
        <v/>
      </c>
      <c r="J30" s="52" t="str">
        <f t="shared" si="1"/>
        <v/>
      </c>
      <c r="K30" s="21" t="str">
        <f t="shared" si="2"/>
        <v/>
      </c>
      <c r="L30" s="53"/>
      <c r="M30" s="22" t="str">
        <f t="shared" si="3"/>
        <v/>
      </c>
    </row>
    <row r="31" spans="1:13" ht="18" customHeight="1">
      <c r="A31" s="26" t="str">
        <f t="shared" si="0"/>
        <v/>
      </c>
      <c r="B31" s="50"/>
      <c r="C31" s="51"/>
      <c r="D31" s="89" t="str">
        <f>IF(C31="","",IF(ISNA(VLOOKUP(C31,摘要一覧!$B$5:$D$54,2,FALSE)),"未登録",VLOOKUP(C31,摘要一覧!$B$5:$D$54,2,FALSE)))</f>
        <v/>
      </c>
      <c r="E31" s="89"/>
      <c r="F31" s="90"/>
      <c r="G31" s="93"/>
      <c r="H31" s="94"/>
      <c r="I31" s="20" t="str">
        <f>IF(OR(C31="",ISNA(VLOOKUP(C31,摘要一覧!$B$5:$D$54,3,FALSE))),"",IF(VLOOKUP(C31,摘要一覧!$B$5:$D$54,3,FALSE)="","",VLOOKUP(C31,摘要一覧!$B$5:$D$54,3,FALSE)))</f>
        <v/>
      </c>
      <c r="J31" s="52" t="str">
        <f t="shared" si="1"/>
        <v/>
      </c>
      <c r="K31" s="21" t="str">
        <f t="shared" si="2"/>
        <v/>
      </c>
      <c r="L31" s="53"/>
      <c r="M31" s="22" t="str">
        <f t="shared" si="3"/>
        <v/>
      </c>
    </row>
    <row r="32" spans="1:13" ht="18" customHeight="1">
      <c r="A32" s="26" t="str">
        <f t="shared" si="0"/>
        <v/>
      </c>
      <c r="B32" s="50"/>
      <c r="C32" s="51"/>
      <c r="D32" s="89" t="str">
        <f>IF(C32="","",IF(ISNA(VLOOKUP(C32,摘要一覧!$B$5:$D$54,2,FALSE)),"未登録",VLOOKUP(C32,摘要一覧!$B$5:$D$54,2,FALSE)))</f>
        <v/>
      </c>
      <c r="E32" s="89"/>
      <c r="F32" s="90"/>
      <c r="G32" s="93"/>
      <c r="H32" s="94"/>
      <c r="I32" s="20" t="str">
        <f>IF(OR(C32="",ISNA(VLOOKUP(C32,摘要一覧!$B$5:$D$54,3,FALSE))),"",IF(VLOOKUP(C32,摘要一覧!$B$5:$D$54,3,FALSE)="","",VLOOKUP(C32,摘要一覧!$B$5:$D$54,3,FALSE)))</f>
        <v/>
      </c>
      <c r="J32" s="52" t="str">
        <f t="shared" si="1"/>
        <v/>
      </c>
      <c r="K32" s="21" t="str">
        <f t="shared" si="2"/>
        <v/>
      </c>
      <c r="L32" s="53"/>
      <c r="M32" s="22" t="str">
        <f t="shared" si="3"/>
        <v/>
      </c>
    </row>
    <row r="33" spans="1:13" ht="18" customHeight="1">
      <c r="A33" s="26" t="str">
        <f t="shared" si="0"/>
        <v/>
      </c>
      <c r="B33" s="50"/>
      <c r="C33" s="51"/>
      <c r="D33" s="89" t="str">
        <f>IF(C33="","",IF(ISNA(VLOOKUP(C33,摘要一覧!$B$5:$D$54,2,FALSE)),"未登録",VLOOKUP(C33,摘要一覧!$B$5:$D$54,2,FALSE)))</f>
        <v/>
      </c>
      <c r="E33" s="89"/>
      <c r="F33" s="90"/>
      <c r="G33" s="93"/>
      <c r="H33" s="94"/>
      <c r="I33" s="20" t="str">
        <f>IF(OR(C33="",ISNA(VLOOKUP(C33,摘要一覧!$B$5:$D$54,3,FALSE))),"",IF(VLOOKUP(C33,摘要一覧!$B$5:$D$54,3,FALSE)="","",VLOOKUP(C33,摘要一覧!$B$5:$D$54,3,FALSE)))</f>
        <v/>
      </c>
      <c r="J33" s="52" t="str">
        <f t="shared" si="1"/>
        <v/>
      </c>
      <c r="K33" s="21" t="str">
        <f t="shared" si="2"/>
        <v/>
      </c>
      <c r="L33" s="53"/>
      <c r="M33" s="22" t="str">
        <f t="shared" si="3"/>
        <v/>
      </c>
    </row>
    <row r="34" spans="1:13" ht="18" customHeight="1">
      <c r="A34" s="26" t="str">
        <f t="shared" si="0"/>
        <v/>
      </c>
      <c r="B34" s="50"/>
      <c r="C34" s="51"/>
      <c r="D34" s="89" t="str">
        <f>IF(C34="","",IF(ISNA(VLOOKUP(C34,摘要一覧!$B$5:$D$54,2,FALSE)),"未登録",VLOOKUP(C34,摘要一覧!$B$5:$D$54,2,FALSE)))</f>
        <v/>
      </c>
      <c r="E34" s="89"/>
      <c r="F34" s="90"/>
      <c r="G34" s="93"/>
      <c r="H34" s="94"/>
      <c r="I34" s="20" t="str">
        <f>IF(OR(C34="",ISNA(VLOOKUP(C34,摘要一覧!$B$5:$D$54,3,FALSE))),"",IF(VLOOKUP(C34,摘要一覧!$B$5:$D$54,3,FALSE)="","",VLOOKUP(C34,摘要一覧!$B$5:$D$54,3,FALSE)))</f>
        <v/>
      </c>
      <c r="J34" s="52" t="str">
        <f t="shared" si="1"/>
        <v/>
      </c>
      <c r="K34" s="21" t="str">
        <f t="shared" si="2"/>
        <v/>
      </c>
      <c r="L34" s="53"/>
      <c r="M34" s="22" t="str">
        <f t="shared" si="3"/>
        <v/>
      </c>
    </row>
    <row r="35" spans="1:13" ht="18" customHeight="1">
      <c r="A35" s="26" t="str">
        <f t="shared" si="0"/>
        <v/>
      </c>
      <c r="B35" s="50"/>
      <c r="C35" s="51"/>
      <c r="D35" s="89" t="str">
        <f>IF(C35="","",IF(ISNA(VLOOKUP(C35,摘要一覧!$B$5:$D$54,2,FALSE)),"未登録",VLOOKUP(C35,摘要一覧!$B$5:$D$54,2,FALSE)))</f>
        <v/>
      </c>
      <c r="E35" s="89"/>
      <c r="F35" s="90"/>
      <c r="G35" s="93"/>
      <c r="H35" s="94"/>
      <c r="I35" s="20" t="str">
        <f>IF(OR(C35="",ISNA(VLOOKUP(C35,摘要一覧!$B$5:$D$54,3,FALSE))),"",IF(VLOOKUP(C35,摘要一覧!$B$5:$D$54,3,FALSE)="","",VLOOKUP(C35,摘要一覧!$B$5:$D$54,3,FALSE)))</f>
        <v/>
      </c>
      <c r="J35" s="52" t="str">
        <f t="shared" si="1"/>
        <v/>
      </c>
      <c r="K35" s="21" t="str">
        <f t="shared" si="2"/>
        <v/>
      </c>
      <c r="L35" s="53"/>
      <c r="M35" s="22" t="str">
        <f t="shared" si="3"/>
        <v/>
      </c>
    </row>
    <row r="36" spans="1:13" ht="18" customHeight="1">
      <c r="A36" s="26" t="str">
        <f t="shared" si="0"/>
        <v/>
      </c>
      <c r="B36" s="50"/>
      <c r="C36" s="51"/>
      <c r="D36" s="89" t="str">
        <f>IF(C36="","",IF(ISNA(VLOOKUP(C36,摘要一覧!$B$5:$D$54,2,FALSE)),"未登録",VLOOKUP(C36,摘要一覧!$B$5:$D$54,2,FALSE)))</f>
        <v/>
      </c>
      <c r="E36" s="89"/>
      <c r="F36" s="90"/>
      <c r="G36" s="93"/>
      <c r="H36" s="94"/>
      <c r="I36" s="20" t="str">
        <f>IF(OR(C36="",ISNA(VLOOKUP(C36,摘要一覧!$B$5:$D$54,3,FALSE))),"",IF(VLOOKUP(C36,摘要一覧!$B$5:$D$54,3,FALSE)="","",VLOOKUP(C36,摘要一覧!$B$5:$D$54,3,FALSE)))</f>
        <v/>
      </c>
      <c r="J36" s="52" t="str">
        <f t="shared" si="1"/>
        <v/>
      </c>
      <c r="K36" s="21" t="str">
        <f t="shared" si="2"/>
        <v/>
      </c>
      <c r="L36" s="53"/>
      <c r="M36" s="22" t="str">
        <f t="shared" si="3"/>
        <v/>
      </c>
    </row>
    <row r="37" spans="1:13" ht="18" customHeight="1">
      <c r="A37" s="26" t="str">
        <f t="shared" si="0"/>
        <v/>
      </c>
      <c r="B37" s="50"/>
      <c r="C37" s="51"/>
      <c r="D37" s="89" t="str">
        <f>IF(C37="","",IF(ISNA(VLOOKUP(C37,摘要一覧!$B$5:$D$54,2,FALSE)),"未登録",VLOOKUP(C37,摘要一覧!$B$5:$D$54,2,FALSE)))</f>
        <v/>
      </c>
      <c r="E37" s="89"/>
      <c r="F37" s="90"/>
      <c r="G37" s="93"/>
      <c r="H37" s="94"/>
      <c r="I37" s="20" t="str">
        <f>IF(OR(C37="",ISNA(VLOOKUP(C37,摘要一覧!$B$5:$D$54,3,FALSE))),"",IF(VLOOKUP(C37,摘要一覧!$B$5:$D$54,3,FALSE)="","",VLOOKUP(C37,摘要一覧!$B$5:$D$54,3,FALSE)))</f>
        <v/>
      </c>
      <c r="J37" s="52" t="str">
        <f t="shared" si="1"/>
        <v/>
      </c>
      <c r="K37" s="21" t="str">
        <f t="shared" si="2"/>
        <v/>
      </c>
      <c r="L37" s="53"/>
      <c r="M37" s="22" t="str">
        <f t="shared" si="3"/>
        <v/>
      </c>
    </row>
    <row r="38" spans="1:13" ht="18" customHeight="1">
      <c r="A38" s="26" t="str">
        <f t="shared" si="0"/>
        <v/>
      </c>
      <c r="B38" s="50"/>
      <c r="C38" s="51"/>
      <c r="D38" s="89" t="str">
        <f>IF(C38="","",IF(ISNA(VLOOKUP(C38,摘要一覧!$B$5:$D$54,2,FALSE)),"未登録",VLOOKUP(C38,摘要一覧!$B$5:$D$54,2,FALSE)))</f>
        <v/>
      </c>
      <c r="E38" s="89"/>
      <c r="F38" s="90"/>
      <c r="G38" s="93"/>
      <c r="H38" s="94"/>
      <c r="I38" s="20" t="str">
        <f>IF(OR(C38="",ISNA(VLOOKUP(C38,摘要一覧!$B$5:$D$54,3,FALSE))),"",IF(VLOOKUP(C38,摘要一覧!$B$5:$D$54,3,FALSE)="","",VLOOKUP(C38,摘要一覧!$B$5:$D$54,3,FALSE)))</f>
        <v/>
      </c>
      <c r="J38" s="52" t="str">
        <f t="shared" si="1"/>
        <v/>
      </c>
      <c r="K38" s="21" t="str">
        <f t="shared" si="2"/>
        <v/>
      </c>
      <c r="L38" s="53"/>
      <c r="M38" s="22" t="str">
        <f t="shared" si="3"/>
        <v/>
      </c>
    </row>
    <row r="39" spans="1:13" ht="18" customHeight="1">
      <c r="A39" s="26" t="str">
        <f t="shared" si="0"/>
        <v/>
      </c>
      <c r="B39" s="50"/>
      <c r="C39" s="51"/>
      <c r="D39" s="89" t="str">
        <f>IF(C39="","",IF(ISNA(VLOOKUP(C39,摘要一覧!$B$5:$D$54,2,FALSE)),"未登録",VLOOKUP(C39,摘要一覧!$B$5:$D$54,2,FALSE)))</f>
        <v/>
      </c>
      <c r="E39" s="89"/>
      <c r="F39" s="90"/>
      <c r="G39" s="93"/>
      <c r="H39" s="94"/>
      <c r="I39" s="20" t="str">
        <f>IF(OR(C39="",ISNA(VLOOKUP(C39,摘要一覧!$B$5:$D$54,3,FALSE))),"",IF(VLOOKUP(C39,摘要一覧!$B$5:$D$54,3,FALSE)="","",VLOOKUP(C39,摘要一覧!$B$5:$D$54,3,FALSE)))</f>
        <v/>
      </c>
      <c r="J39" s="52" t="str">
        <f t="shared" si="1"/>
        <v/>
      </c>
      <c r="K39" s="21" t="str">
        <f t="shared" si="2"/>
        <v/>
      </c>
      <c r="L39" s="53"/>
      <c r="M39" s="22" t="str">
        <f t="shared" si="3"/>
        <v/>
      </c>
    </row>
    <row r="40" spans="1:13" ht="18" customHeight="1">
      <c r="A40" s="26" t="str">
        <f t="shared" si="0"/>
        <v/>
      </c>
      <c r="B40" s="50"/>
      <c r="C40" s="51"/>
      <c r="D40" s="89" t="str">
        <f>IF(C40="","",IF(ISNA(VLOOKUP(C40,摘要一覧!$B$5:$D$54,2,FALSE)),"未登録",VLOOKUP(C40,摘要一覧!$B$5:$D$54,2,FALSE)))</f>
        <v/>
      </c>
      <c r="E40" s="89"/>
      <c r="F40" s="90"/>
      <c r="G40" s="93"/>
      <c r="H40" s="94"/>
      <c r="I40" s="20" t="str">
        <f>IF(OR(C40="",ISNA(VLOOKUP(C40,摘要一覧!$B$5:$D$54,3,FALSE))),"",IF(VLOOKUP(C40,摘要一覧!$B$5:$D$54,3,FALSE)="","",VLOOKUP(C40,摘要一覧!$B$5:$D$54,3,FALSE)))</f>
        <v/>
      </c>
      <c r="J40" s="52" t="str">
        <f t="shared" si="1"/>
        <v/>
      </c>
      <c r="K40" s="21" t="str">
        <f t="shared" si="2"/>
        <v/>
      </c>
      <c r="L40" s="53"/>
      <c r="M40" s="22" t="str">
        <f t="shared" si="3"/>
        <v/>
      </c>
    </row>
    <row r="41" spans="1:13" ht="18" customHeight="1">
      <c r="A41" s="26" t="str">
        <f t="shared" si="0"/>
        <v/>
      </c>
      <c r="B41" s="50"/>
      <c r="C41" s="51"/>
      <c r="D41" s="89" t="str">
        <f>IF(C41="","",IF(ISNA(VLOOKUP(C41,摘要一覧!$B$5:$D$54,2,FALSE)),"未登録",VLOOKUP(C41,摘要一覧!$B$5:$D$54,2,FALSE)))</f>
        <v/>
      </c>
      <c r="E41" s="89"/>
      <c r="F41" s="90"/>
      <c r="G41" s="93"/>
      <c r="H41" s="94"/>
      <c r="I41" s="20" t="str">
        <f>IF(OR(C41="",ISNA(VLOOKUP(C41,摘要一覧!$B$5:$D$54,3,FALSE))),"",IF(VLOOKUP(C41,摘要一覧!$B$5:$D$54,3,FALSE)="","",VLOOKUP(C41,摘要一覧!$B$5:$D$54,3,FALSE)))</f>
        <v/>
      </c>
      <c r="J41" s="52" t="str">
        <f t="shared" si="1"/>
        <v/>
      </c>
      <c r="K41" s="21" t="str">
        <f t="shared" si="2"/>
        <v/>
      </c>
      <c r="L41" s="53"/>
      <c r="M41" s="22" t="str">
        <f t="shared" si="3"/>
        <v/>
      </c>
    </row>
    <row r="42" spans="1:13" ht="18" customHeight="1">
      <c r="A42" s="26" t="str">
        <f t="shared" si="0"/>
        <v/>
      </c>
      <c r="B42" s="50"/>
      <c r="C42" s="51"/>
      <c r="D42" s="89" t="str">
        <f>IF(C42="","",IF(ISNA(VLOOKUP(C42,摘要一覧!$B$5:$D$54,2,FALSE)),"未登録",VLOOKUP(C42,摘要一覧!$B$5:$D$54,2,FALSE)))</f>
        <v/>
      </c>
      <c r="E42" s="89"/>
      <c r="F42" s="90"/>
      <c r="G42" s="93"/>
      <c r="H42" s="94"/>
      <c r="I42" s="20" t="str">
        <f>IF(OR(C42="",ISNA(VLOOKUP(C42,摘要一覧!$B$5:$D$54,3,FALSE))),"",IF(VLOOKUP(C42,摘要一覧!$B$5:$D$54,3,FALSE)="","",VLOOKUP(C42,摘要一覧!$B$5:$D$54,3,FALSE)))</f>
        <v/>
      </c>
      <c r="J42" s="52" t="str">
        <f t="shared" si="1"/>
        <v/>
      </c>
      <c r="K42" s="21" t="str">
        <f t="shared" si="2"/>
        <v/>
      </c>
      <c r="L42" s="53"/>
      <c r="M42" s="22" t="str">
        <f t="shared" si="3"/>
        <v/>
      </c>
    </row>
    <row r="43" spans="1:13" ht="18" customHeight="1" thickBot="1">
      <c r="A43" s="27" t="str">
        <f t="shared" si="0"/>
        <v/>
      </c>
      <c r="B43" s="54"/>
      <c r="C43" s="55"/>
      <c r="D43" s="91" t="str">
        <f>IF(C43="","",IF(ISNA(VLOOKUP(C43,摘要一覧!$B$5:$D$54,2,FALSE)),"未登録",VLOOKUP(C43,摘要一覧!$B$5:$D$54,2,FALSE)))</f>
        <v/>
      </c>
      <c r="E43" s="91"/>
      <c r="F43" s="92"/>
      <c r="G43" s="95"/>
      <c r="H43" s="96"/>
      <c r="I43" s="23" t="str">
        <f>IF(OR(C43="",ISNA(VLOOKUP(C43,摘要一覧!$B$5:$D$54,3,FALSE))),"",IF(VLOOKUP(C43,摘要一覧!$B$5:$D$54,3,FALSE)="","",VLOOKUP(C43,摘要一覧!$B$5:$D$54,3,FALSE)))</f>
        <v/>
      </c>
      <c r="J43" s="56" t="str">
        <f t="shared" si="1"/>
        <v/>
      </c>
      <c r="K43" s="24" t="str">
        <f t="shared" si="2"/>
        <v/>
      </c>
      <c r="L43" s="57"/>
      <c r="M43" s="25" t="str">
        <f t="shared" si="3"/>
        <v/>
      </c>
    </row>
  </sheetData>
  <mergeCells count="86">
    <mergeCell ref="I2:L2"/>
    <mergeCell ref="M5:M6"/>
    <mergeCell ref="I5:I6"/>
    <mergeCell ref="J5:K5"/>
    <mergeCell ref="L5:L6"/>
    <mergeCell ref="K4:L4"/>
    <mergeCell ref="D10:F10"/>
    <mergeCell ref="C5:F5"/>
    <mergeCell ref="D6:F6"/>
    <mergeCell ref="A5:A6"/>
    <mergeCell ref="B5:B6"/>
    <mergeCell ref="D7:F7"/>
    <mergeCell ref="D8:F8"/>
    <mergeCell ref="G5:H6"/>
    <mergeCell ref="G7:H7"/>
    <mergeCell ref="G8:H8"/>
    <mergeCell ref="G9:H9"/>
    <mergeCell ref="G10:H10"/>
    <mergeCell ref="G12:H12"/>
    <mergeCell ref="G21:H21"/>
    <mergeCell ref="G22:H22"/>
    <mergeCell ref="D22:F22"/>
    <mergeCell ref="G11:H11"/>
    <mergeCell ref="G13:H13"/>
    <mergeCell ref="G14:H14"/>
    <mergeCell ref="G15:H15"/>
    <mergeCell ref="G16:H16"/>
    <mergeCell ref="G23:H23"/>
    <mergeCell ref="G24:H24"/>
    <mergeCell ref="G17:H17"/>
    <mergeCell ref="G18:H18"/>
    <mergeCell ref="G19:H19"/>
    <mergeCell ref="G20:H20"/>
    <mergeCell ref="G29:H29"/>
    <mergeCell ref="G30:H30"/>
    <mergeCell ref="G31:H31"/>
    <mergeCell ref="G32:H32"/>
    <mergeCell ref="G25:H25"/>
    <mergeCell ref="G26:H26"/>
    <mergeCell ref="G27:H27"/>
    <mergeCell ref="G28:H28"/>
    <mergeCell ref="G37:H37"/>
    <mergeCell ref="G38:H38"/>
    <mergeCell ref="G39:H39"/>
    <mergeCell ref="G40:H40"/>
    <mergeCell ref="G33:H33"/>
    <mergeCell ref="G34:H34"/>
    <mergeCell ref="G35:H35"/>
    <mergeCell ref="G36:H36"/>
    <mergeCell ref="G41:H41"/>
    <mergeCell ref="G42:H42"/>
    <mergeCell ref="G43:H43"/>
    <mergeCell ref="D13:F13"/>
    <mergeCell ref="D14:F14"/>
    <mergeCell ref="D15:F15"/>
    <mergeCell ref="D16:F16"/>
    <mergeCell ref="D17:F17"/>
    <mergeCell ref="D18:F18"/>
    <mergeCell ref="D19:F19"/>
    <mergeCell ref="D24:F24"/>
    <mergeCell ref="D25:F25"/>
    <mergeCell ref="D26:F26"/>
    <mergeCell ref="D27:F27"/>
    <mergeCell ref="D20:F20"/>
    <mergeCell ref="D21:F21"/>
    <mergeCell ref="D43:F43"/>
    <mergeCell ref="D36:F36"/>
    <mergeCell ref="D37:F37"/>
    <mergeCell ref="D38:F38"/>
    <mergeCell ref="D39:F39"/>
    <mergeCell ref="B1:C1"/>
    <mergeCell ref="D40:F40"/>
    <mergeCell ref="D41:F41"/>
    <mergeCell ref="D42:F42"/>
    <mergeCell ref="D32:F32"/>
    <mergeCell ref="D33:F33"/>
    <mergeCell ref="D34:F34"/>
    <mergeCell ref="D35:F35"/>
    <mergeCell ref="D28:F28"/>
    <mergeCell ref="D29:F29"/>
    <mergeCell ref="D23:F23"/>
    <mergeCell ref="D30:F30"/>
    <mergeCell ref="D31:F31"/>
    <mergeCell ref="D11:F11"/>
    <mergeCell ref="D12:F12"/>
    <mergeCell ref="D9:F9"/>
  </mergeCells>
  <phoneticPr fontId="3"/>
  <dataValidations count="2">
    <dataValidation imeMode="off" allowBlank="1" showInputMessage="1" showErrorMessage="1" sqref="D2 A7:C43 B1:C1 F2 B2 G7:M43"/>
    <dataValidation imeMode="on" allowBlank="1" showInputMessage="1" showErrorMessage="1" sqref="D7:F43 E2 G2 I2:L2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cellComments="asDisplayed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勘定元帳-売掛金</TPFriendlyName>
    <NumericId xmlns="1119c2e5-8fb9-4d5f-baf1-202c530f2c34">-1</NumericId>
    <BusinessGroup xmlns="1119c2e5-8fb9-4d5f-baf1-202c530f2c34" xsi:nil="true"/>
    <SourceTitle xmlns="1119c2e5-8fb9-4d5f-baf1-202c530f2c34">勘定元帳-売掛金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336706</Value>
      <Value>451454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2010-01-26T02:42:44+00:00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TP010378496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49844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08086F9-90E7-4DFC-B413-74FF6DBA7717}"/>
</file>

<file path=customXml/itemProps2.xml><?xml version="1.0" encoding="utf-8"?>
<ds:datastoreItem xmlns:ds="http://schemas.openxmlformats.org/officeDocument/2006/customXml" ds:itemID="{D1B99F09-DB0F-4AC6-8968-8223918CE64F}"/>
</file>

<file path=customXml/itemProps3.xml><?xml version="1.0" encoding="utf-8"?>
<ds:datastoreItem xmlns:ds="http://schemas.openxmlformats.org/officeDocument/2006/customXml" ds:itemID="{17A0A3B2-0DAC-43A4-9732-E90122802C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勘定元帳(売掛金）</vt:lpstr>
      <vt:lpstr>摘要一覧</vt:lpstr>
      <vt:lpstr>使い方</vt:lpstr>
      <vt:lpstr>使い方!Print_Area</vt:lpstr>
      <vt:lpstr>'勘定元帳(売掛金）'!Print_Area</vt:lpstr>
      <vt:lpstr>摘要一覧!Print_Area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勘定元帳-売掛金</dc:title>
  <dc:subject/>
  <dc:creator>Microsoft Corporation</dc:creator>
  <cp:keywords/>
  <dc:description/>
  <cp:lastModifiedBy>AWS CFM Account</cp:lastModifiedBy>
  <cp:lastPrinted>2003-05-26T12:30:28Z</cp:lastPrinted>
  <dcterms:created xsi:type="dcterms:W3CDTF">2003-03-22T06:47:14Z</dcterms:created>
  <dcterms:modified xsi:type="dcterms:W3CDTF">2012-05-25T09:43:25Z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11694300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