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filterPrivacy="1" codeName="ThisWorkbook"/>
  <xr:revisionPtr revIDLastSave="0" documentId="10_ncr:100000_{B6D02981-4272-4F5E-AD77-6621F05F4D61}" xr6:coauthVersionLast="31" xr6:coauthVersionMax="36" xr10:uidLastSave="{00000000-0000-0000-0000-000000000000}"/>
  <bookViews>
    <workbookView xWindow="930" yWindow="0" windowWidth="20490" windowHeight="6930" xr2:uid="{00000000-000D-0000-FFFF-FFFF00000000}"/>
  </bookViews>
  <sheets>
    <sheet name="Cash Flow" sheetId="1" r:id="rId1"/>
    <sheet name="Monthly Income" sheetId="3" r:id="rId2"/>
    <sheet name="Monthly Expense" sheetId="4" r:id="rId3"/>
    <sheet name="CHART DATA" sheetId="2" state="hidden" r:id="rId4"/>
  </sheets>
  <definedNames>
    <definedName name="BudgetTitle">'Cash Flow'!$B$2</definedName>
    <definedName name="Month">'Cash Flow'!$B$3</definedName>
    <definedName name="Name">'Cash Flow'!$B$1</definedName>
    <definedName name="_xlnm.Print_Titles" localSheetId="0">'Cash Flow'!$6:$6</definedName>
    <definedName name="_xlnm.Print_Titles" localSheetId="2">'Monthly Expense'!$5:$5</definedName>
    <definedName name="_xlnm.Print_Titles" localSheetId="1">'Monthly Income'!$5:$5</definedName>
    <definedName name="Year">'Cash Flow'!$B$4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4" l="1"/>
  <c r="E8" i="3" l="1"/>
  <c r="E7" i="3"/>
  <c r="E6" i="3"/>
  <c r="C9" i="3" l="1"/>
  <c r="D9" i="3"/>
  <c r="B2" i="4" l="1"/>
  <c r="B2" i="3" l="1"/>
  <c r="B1" i="3"/>
  <c r="D26" i="4"/>
  <c r="D6" i="2" s="1"/>
  <c r="C26" i="4"/>
  <c r="C6" i="2" s="1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D5" i="2"/>
  <c r="C7" i="1"/>
  <c r="E9" i="3" l="1"/>
  <c r="E7" i="1" s="1"/>
  <c r="D8" i="1"/>
  <c r="C5" i="2"/>
  <c r="E26" i="4"/>
  <c r="E8" i="1" s="1"/>
  <c r="D7" i="1"/>
  <c r="C8" i="1"/>
  <c r="B3" i="1"/>
  <c r="B4" i="1"/>
  <c r="B3" i="3" l="1"/>
  <c r="B3" i="4"/>
  <c r="B4" i="3"/>
  <c r="B4" i="4"/>
  <c r="C9" i="1"/>
  <c r="C4" i="2" s="1"/>
  <c r="D9" i="1"/>
  <c r="D4" i="2" s="1"/>
  <c r="E9" i="1"/>
</calcChain>
</file>

<file path=xl/sharedStrings.xml><?xml version="1.0" encoding="utf-8"?>
<sst xmlns="http://schemas.openxmlformats.org/spreadsheetml/2006/main" count="49" uniqueCount="37">
  <si>
    <t>Name</t>
  </si>
  <si>
    <t>Family Budget</t>
  </si>
  <si>
    <t>Note: Cash Flow table is automatically calculated based on entries from the Monthly Income and Monthly Expense worksheets</t>
  </si>
  <si>
    <t>Cash Flow</t>
  </si>
  <si>
    <t>Total Income</t>
  </si>
  <si>
    <t>Total Expense</t>
  </si>
  <si>
    <t>Total Cash</t>
  </si>
  <si>
    <t>Projected</t>
  </si>
  <si>
    <t>Actual</t>
  </si>
  <si>
    <t>Variance</t>
  </si>
  <si>
    <t>Monthly Income</t>
  </si>
  <si>
    <t>Income 1</t>
  </si>
  <si>
    <t>Income 2</t>
  </si>
  <si>
    <t>Other Income</t>
  </si>
  <si>
    <t>Monthly Expense</t>
  </si>
  <si>
    <t>Housing</t>
  </si>
  <si>
    <t>Groceries</t>
  </si>
  <si>
    <t>Telephone</t>
  </si>
  <si>
    <t>Electric / Gas</t>
  </si>
  <si>
    <t>Water / Sewage / Waste Disposal</t>
  </si>
  <si>
    <t>Cable TV</t>
  </si>
  <si>
    <t>Internet</t>
  </si>
  <si>
    <t>Maintenance / Repairs</t>
  </si>
  <si>
    <t>Childcare</t>
  </si>
  <si>
    <t>Tuition</t>
  </si>
  <si>
    <t>Pets</t>
  </si>
  <si>
    <t>Transport</t>
  </si>
  <si>
    <t>Personal Care</t>
  </si>
  <si>
    <t>Insurance</t>
  </si>
  <si>
    <t>Credit Cards</t>
  </si>
  <si>
    <t>Loans</t>
  </si>
  <si>
    <t>Taxes</t>
  </si>
  <si>
    <t>Gifts / Charity</t>
  </si>
  <si>
    <t>Savings</t>
  </si>
  <si>
    <t>Other</t>
  </si>
  <si>
    <t>Total</t>
  </si>
  <si>
    <t>CHART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</si>
</sst>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1" formatCode="_(* #,##0_);_(* \(#,##0\);_(* &quot;-&quot;_);_(@_)"/>
    <numFmt numFmtId="43" formatCode="_(* #,##0.00_);_(* \(#,##0.00\);_(* &quot;-&quot;??_);_(@_)"/>
    <numFmt numFmtId="164" formatCode="_-&quot;£&quot;* #,##0_-;\-&quot;£&quot;* #,##0_-;_-&quot;£&quot;* &quot;-&quot;_-;_-@_-"/>
    <numFmt numFmtId="165" formatCode="_-&quot;£&quot;* #,##0.00_-;\-&quot;£&quot;* #,##0.00_-;_-&quot;£&quot;* &quot;-&quot;??_-;_-@_-"/>
  </numFmts>
  <fonts count="24" x14ac:knownFonts="1">
    <font>
      <b/>
      <sz val="13"/>
      <color theme="2" tint="-0.749961851863155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name val="Calibri"/>
      <family val="2"/>
      <scheme val="minor"/>
    </font>
    <font>
      <b/>
      <sz val="25"/>
      <color theme="5" tint="-0.499984740745262"/>
      <name val="Calibri"/>
      <family val="2"/>
      <scheme val="major"/>
    </font>
    <font>
      <b/>
      <sz val="25"/>
      <color theme="4" tint="-0.24994659260841701"/>
      <name val="Calibri"/>
      <family val="2"/>
      <scheme val="major"/>
    </font>
    <font>
      <b/>
      <sz val="31"/>
      <color theme="4" tint="-0.24994659260841701"/>
      <name val="Calibri"/>
      <family val="2"/>
      <scheme val="major"/>
    </font>
    <font>
      <i/>
      <sz val="11"/>
      <color theme="1" tint="0.34998626667073579"/>
      <name val="Calibri"/>
      <family val="2"/>
      <scheme val="minor"/>
    </font>
    <font>
      <b/>
      <sz val="20"/>
      <color theme="5" tint="-0.499984740745262"/>
      <name val="Calibri"/>
      <family val="2"/>
      <scheme val="major"/>
    </font>
    <font>
      <b/>
      <sz val="20"/>
      <color theme="1" tint="0.499984740745262"/>
      <name val="Calibri"/>
      <family val="2"/>
      <scheme val="major"/>
    </font>
    <font>
      <b/>
      <sz val="13"/>
      <color theme="2" tint="-0.749961851863155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13"/>
      <color theme="2" tint="-0.749961851863155"/>
      <name val="Calibri"/>
      <scheme val="minor"/>
    </font>
    <font>
      <b/>
      <sz val="25"/>
      <color theme="6" tint="-0.499984740745262"/>
      <name val="Calibri"/>
      <family val="2"/>
      <scheme val="maj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">
    <border>
      <left/>
      <right/>
      <top/>
      <bottom/>
      <diagonal/>
    </border>
    <border>
      <left/>
      <right/>
      <top style="medium">
        <color theme="2" tint="-0.2499465926084170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0" fontId="5" fillId="0" borderId="0" applyNumberFormat="0" applyFill="0" applyBorder="0" applyAlignment="0" applyProtection="0"/>
    <xf numFmtId="0" fontId="4" fillId="0" borderId="0" applyNumberFormat="0" applyFill="0" applyBorder="0" applyProtection="0"/>
    <xf numFmtId="0" fontId="3" fillId="0" borderId="0" applyNumberFormat="0" applyFill="0" applyBorder="0" applyProtection="0"/>
    <xf numFmtId="0" fontId="12" fillId="0" borderId="0" applyNumberFormat="0" applyFill="0" applyBorder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Protection="0"/>
    <xf numFmtId="0" fontId="8" fillId="0" borderId="1">
      <alignment horizontal="left" vertical="center"/>
    </xf>
    <xf numFmtId="0" fontId="9" fillId="0" borderId="0"/>
    <xf numFmtId="3" fontId="9" fillId="0" borderId="0">
      <alignment horizontal="right"/>
    </xf>
    <xf numFmtId="3" fontId="9" fillId="0" borderId="0">
      <alignment horizontal="right"/>
    </xf>
    <xf numFmtId="43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" fillId="2" borderId="0" applyNumberFormat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2" applyNumberFormat="0" applyAlignment="0" applyProtection="0"/>
    <xf numFmtId="0" fontId="17" fillId="6" borderId="3" applyNumberFormat="0" applyAlignment="0" applyProtection="0"/>
    <xf numFmtId="0" fontId="18" fillId="6" borderId="2" applyNumberFormat="0" applyAlignment="0" applyProtection="0"/>
    <xf numFmtId="0" fontId="19" fillId="0" borderId="4" applyNumberFormat="0" applyFill="0" applyAlignment="0" applyProtection="0"/>
    <xf numFmtId="0" fontId="20" fillId="7" borderId="5" applyNumberFormat="0" applyAlignment="0" applyProtection="0"/>
    <xf numFmtId="0" fontId="21" fillId="0" borderId="0" applyNumberFormat="0" applyFill="0" applyBorder="0" applyAlignment="0" applyProtection="0"/>
    <xf numFmtId="0" fontId="9" fillId="8" borderId="6" applyNumberFormat="0" applyFont="0" applyAlignment="0" applyProtection="0"/>
    <xf numFmtId="0" fontId="22" fillId="0" borderId="7" applyNumberFormat="0" applyFill="0" applyAlignment="0" applyProtection="0"/>
    <xf numFmtId="0" fontId="23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3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3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3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3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6">
    <xf numFmtId="0" fontId="0" fillId="0" borderId="0" xfId="0"/>
    <xf numFmtId="0" fontId="5" fillId="0" borderId="0" xfId="1" applyAlignment="1">
      <alignment vertical="center"/>
    </xf>
    <xf numFmtId="3" fontId="0" fillId="0" borderId="0" xfId="0" applyNumberFormat="1"/>
    <xf numFmtId="0" fontId="2" fillId="0" borderId="0" xfId="0" applyFont="1"/>
    <xf numFmtId="0" fontId="5" fillId="0" borderId="0" xfId="1" applyAlignment="1">
      <alignment horizontal="left" vertical="center"/>
    </xf>
    <xf numFmtId="0" fontId="7" fillId="0" borderId="0" xfId="5" applyAlignment="1">
      <alignment vertical="center"/>
    </xf>
    <xf numFmtId="0" fontId="6" fillId="0" borderId="0" xfId="6"/>
    <xf numFmtId="0" fontId="8" fillId="0" borderId="1" xfId="7">
      <alignment horizontal="left" vertical="center"/>
    </xf>
    <xf numFmtId="3" fontId="0" fillId="0" borderId="0" xfId="0" applyNumberFormat="1" applyFont="1" applyBorder="1"/>
    <xf numFmtId="0" fontId="0" fillId="0" borderId="0" xfId="0" applyFont="1" applyBorder="1"/>
    <xf numFmtId="0" fontId="12" fillId="0" borderId="0" xfId="4"/>
    <xf numFmtId="0" fontId="4" fillId="0" borderId="0" xfId="2"/>
    <xf numFmtId="0" fontId="7" fillId="0" borderId="0" xfId="5"/>
    <xf numFmtId="0" fontId="3" fillId="0" borderId="0" xfId="3"/>
    <xf numFmtId="0" fontId="9" fillId="0" borderId="0" xfId="8"/>
    <xf numFmtId="3" fontId="9" fillId="0" borderId="0" xfId="9">
      <alignment horizontal="right"/>
    </xf>
    <xf numFmtId="3" fontId="9" fillId="0" borderId="0" xfId="10">
      <alignment horizontal="right"/>
    </xf>
    <xf numFmtId="0" fontId="0" fillId="0" borderId="0" xfId="8" applyFont="1" applyBorder="1"/>
    <xf numFmtId="3" fontId="0" fillId="0" borderId="0" xfId="9" applyFont="1" applyBorder="1">
      <alignment horizontal="right"/>
    </xf>
    <xf numFmtId="3" fontId="0" fillId="0" borderId="0" xfId="10" applyFont="1" applyBorder="1">
      <alignment horizontal="right"/>
    </xf>
    <xf numFmtId="0" fontId="4" fillId="0" borderId="0" xfId="2" applyBorder="1"/>
    <xf numFmtId="0" fontId="0" fillId="0" borderId="0" xfId="8" applyFont="1"/>
    <xf numFmtId="0" fontId="10" fillId="0" borderId="0" xfId="6" applyFont="1" applyAlignment="1">
      <alignment horizontal="left"/>
    </xf>
    <xf numFmtId="0" fontId="11" fillId="0" borderId="0" xfId="0" applyFont="1" applyBorder="1"/>
    <xf numFmtId="3" fontId="11" fillId="0" borderId="0" xfId="0" applyNumberFormat="1" applyFont="1" applyBorder="1"/>
    <xf numFmtId="0" fontId="0" fillId="0" borderId="0" xfId="0" applyNumberFormat="1"/>
  </cellXfs>
  <cellStyles count="51">
    <cellStyle name="20% - Accent1" xfId="28" builtinId="30" customBuiltin="1"/>
    <cellStyle name="20% - Accent2" xfId="32" builtinId="34" customBuiltin="1"/>
    <cellStyle name="20% - Accent3" xfId="36" builtinId="38" customBuiltin="1"/>
    <cellStyle name="20% - Accent4" xfId="40" builtinId="42" customBuiltin="1"/>
    <cellStyle name="20% - Accent5" xfId="44" builtinId="46" customBuiltin="1"/>
    <cellStyle name="20% - Accent6" xfId="48" builtinId="50" customBuiltin="1"/>
    <cellStyle name="40% - Accent1" xfId="29" builtinId="31" customBuiltin="1"/>
    <cellStyle name="40% - Accent2" xfId="33" builtinId="35" customBuiltin="1"/>
    <cellStyle name="40% - Accent3" xfId="37" builtinId="39" customBuiltin="1"/>
    <cellStyle name="40% - Accent4" xfId="41" builtinId="43" customBuiltin="1"/>
    <cellStyle name="40% - Accent5" xfId="45" builtinId="47" customBuiltin="1"/>
    <cellStyle name="40% - Accent6" xfId="49" builtinId="51" customBuiltin="1"/>
    <cellStyle name="60% - Accent1" xfId="30" builtinId="32" customBuiltin="1"/>
    <cellStyle name="60% - Accent2" xfId="34" builtinId="36" customBuiltin="1"/>
    <cellStyle name="60% - Accent3" xfId="38" builtinId="40" customBuiltin="1"/>
    <cellStyle name="60% - Accent4" xfId="42" builtinId="44" customBuiltin="1"/>
    <cellStyle name="60% - Accent5" xfId="46" builtinId="48" customBuiltin="1"/>
    <cellStyle name="60% - Accent6" xfId="50" builtinId="52" customBuiltin="1"/>
    <cellStyle name="Accent1" xfId="27" builtinId="29" customBuiltin="1"/>
    <cellStyle name="Accent2" xfId="31" builtinId="33" customBuiltin="1"/>
    <cellStyle name="Accent3" xfId="35" builtinId="37" customBuiltin="1"/>
    <cellStyle name="Accent4" xfId="39" builtinId="41" customBuiltin="1"/>
    <cellStyle name="Accent5" xfId="43" builtinId="45" customBuiltin="1"/>
    <cellStyle name="Accent6" xfId="47" builtinId="49" customBuiltin="1"/>
    <cellStyle name="Amounts" xfId="9" xr:uid="{00000000-0005-0000-0000-000000000000}"/>
    <cellStyle name="Bad" xfId="17" builtinId="27" customBuiltin="1"/>
    <cellStyle name="Calculation" xfId="21" builtinId="22" customBuiltin="1"/>
    <cellStyle name="Check Cell" xfId="23" builtinId="23" customBuiltin="1"/>
    <cellStyle name="Comma" xfId="11" builtinId="3" customBuiltin="1"/>
    <cellStyle name="Comma [0]" xfId="12" builtinId="6" customBuiltin="1"/>
    <cellStyle name="Currency" xfId="13" builtinId="4" customBuiltin="1"/>
    <cellStyle name="Currency [0]" xfId="14" builtinId="7" customBuiltin="1"/>
    <cellStyle name="Explanatory Text" xfId="6" builtinId="53" customBuiltin="1"/>
    <cellStyle name="Good" xfId="1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19" builtinId="20" customBuiltin="1"/>
    <cellStyle name="Linked Cell" xfId="22" builtinId="24" customBuiltin="1"/>
    <cellStyle name="Neutral" xfId="18" builtinId="28" customBuiltin="1"/>
    <cellStyle name="Normal" xfId="0" builtinId="0" customBuiltin="1"/>
    <cellStyle name="Note" xfId="25" builtinId="10" customBuiltin="1"/>
    <cellStyle name="Output" xfId="20" builtinId="21" customBuiltin="1"/>
    <cellStyle name="Percent" xfId="15" builtinId="5" customBuiltin="1"/>
    <cellStyle name="Table Details" xfId="8" xr:uid="{00000000-0005-0000-0000-000007000000}"/>
    <cellStyle name="Title" xfId="1" builtinId="15" customBuiltin="1"/>
    <cellStyle name="Total" xfId="26" builtinId="25" customBuiltin="1"/>
    <cellStyle name="Variance" xfId="10" xr:uid="{00000000-0005-0000-0000-000009000000}"/>
    <cellStyle name="Warning Text" xfId="24" builtinId="11" customBuiltin="1"/>
    <cellStyle name="Year" xfId="7" xr:uid="{00000000-0005-0000-0000-00000A000000}"/>
  </cellStyles>
  <dxfs count="21"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2" tint="-0.749961851863155"/>
        <name val="Calibri"/>
        <scheme val="minor"/>
      </font>
      <numFmt numFmtId="3" formatCode="#,##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2" tint="-0.749961851863155"/>
        <name val="Calibri"/>
        <scheme val="minor"/>
      </font>
      <numFmt numFmtId="3" formatCode="#,##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2" tint="-0.749961851863155"/>
        <name val="Calibri"/>
        <scheme val="minor"/>
      </font>
      <numFmt numFmtId="3" formatCode="#,##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2" tint="-0.749961851863155"/>
        <name val="Calibri"/>
        <scheme val="minor"/>
      </font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2" tint="-0.749961851863155"/>
        <name val="Calibri"/>
        <scheme val="minor"/>
      </font>
      <numFmt numFmtId="3" formatCode="#,##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2" tint="-0.749961851863155"/>
        <name val="Calibri"/>
        <scheme val="minor"/>
      </font>
      <numFmt numFmtId="3" formatCode="#,##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2" tint="-0.749961851863155"/>
        <name val="Calibri"/>
        <scheme val="minor"/>
      </font>
      <numFmt numFmtId="3" formatCode="#,##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2" tint="-0.749961851863155"/>
        <name val="Calibri"/>
        <scheme val="minor"/>
      </font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2" tint="-0.749961851863155"/>
        <name val="Calibri"/>
        <scheme val="minor"/>
      </font>
      <numFmt numFmtId="3" formatCode="#,##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2" tint="-0.749961851863155"/>
        <name val="Calibri"/>
        <scheme val="minor"/>
      </font>
      <numFmt numFmtId="3" formatCode="#,##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2" tint="-0.749961851863155"/>
        <name val="Calibri"/>
        <scheme val="minor"/>
      </font>
      <numFmt numFmtId="3" formatCode="#,##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2" tint="-0.749961851863155"/>
        <name val="Calibri"/>
        <scheme val="minor"/>
      </font>
      <border diagonalUp="0" diagonalDown="0" outline="0">
        <left/>
        <right/>
        <top/>
        <bottom/>
      </border>
    </dxf>
    <dxf>
      <font>
        <b/>
        <i val="0"/>
        <color theme="2" tint="-0.749961851863155"/>
      </font>
      <border>
        <top style="thin">
          <color theme="2" tint="-0.499984740745262"/>
        </top>
      </border>
    </dxf>
    <dxf>
      <font>
        <b/>
        <i val="0"/>
        <color theme="5" tint="-0.499984740745262"/>
      </font>
      <border>
        <bottom style="medium">
          <color theme="2" tint="-0.24994659260841701"/>
        </bottom>
      </border>
    </dxf>
    <dxf>
      <font>
        <b/>
        <i val="0"/>
        <color theme="1" tint="0.34998626667073579"/>
      </font>
      <border>
        <top/>
        <bottom/>
      </border>
    </dxf>
    <dxf>
      <font>
        <b/>
        <i val="0"/>
        <color theme="2" tint="-0.749961851863155"/>
      </font>
      <border>
        <top style="thin">
          <color theme="2" tint="-0.499984740745262"/>
        </top>
      </border>
    </dxf>
    <dxf>
      <font>
        <b/>
        <i val="0"/>
        <color theme="6" tint="-0.499984740745262"/>
      </font>
      <border>
        <bottom style="medium">
          <color theme="2" tint="-0.24994659260841701"/>
        </bottom>
      </border>
    </dxf>
    <dxf>
      <font>
        <b/>
        <i val="0"/>
        <color theme="1" tint="0.34998626667073579"/>
      </font>
      <border>
        <top/>
        <bottom/>
      </border>
    </dxf>
    <dxf>
      <font>
        <b/>
        <i val="0"/>
        <color theme="2" tint="-0.749961851863155"/>
      </font>
      <border>
        <top style="thin">
          <color theme="2" tint="-0.499984740745262"/>
        </top>
      </border>
    </dxf>
    <dxf>
      <font>
        <b/>
        <i val="0"/>
        <color theme="4" tint="-0.24994659260841701"/>
      </font>
      <border>
        <bottom style="medium">
          <color theme="2" tint="-0.24994659260841701"/>
        </bottom>
      </border>
    </dxf>
    <dxf>
      <font>
        <b/>
        <i val="0"/>
        <color theme="1" tint="0.34998626667073579"/>
      </font>
      <border>
        <top/>
        <bottom/>
      </border>
    </dxf>
  </dxfs>
  <tableStyles count="3" defaultTableStyle="Family budget cash flow" defaultPivotStyle="PivotStyleLight16">
    <tableStyle name="Family budget cash flow" pivot="0" count="3" xr9:uid="{00000000-0011-0000-FFFF-FFFF00000000}">
      <tableStyleElement type="wholeTable" dxfId="20"/>
      <tableStyleElement type="headerRow" dxfId="19"/>
      <tableStyleElement type="totalRow" dxfId="18"/>
    </tableStyle>
    <tableStyle name="Family budget monthly expense" pivot="0" count="3" xr9:uid="{00000000-0011-0000-FFFF-FFFF01000000}">
      <tableStyleElement type="wholeTable" dxfId="17"/>
      <tableStyleElement type="headerRow" dxfId="16"/>
      <tableStyleElement type="totalRow" dxfId="15"/>
    </tableStyle>
    <tableStyle name="Family budget monthly income" pivot="0" count="3" xr9:uid="{00000000-0011-0000-FFFF-FFFF02000000}">
      <tableStyleElement type="wholeTable" dxfId="14"/>
      <tableStyleElement type="headerRow" dxfId="13"/>
      <tableStyleElement type="totalRow" dxfId="1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0928765741589453"/>
          <c:y val="0.13710580090580649"/>
          <c:w val="0.68894258484169146"/>
          <c:h val="0.745054982460727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 DATA'!$C$3</c:f>
              <c:strCache>
                <c:ptCount val="1"/>
                <c:pt idx="0">
                  <c:v>Projected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CDD8-4A29-AA76-4E89536BAE58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CDD8-4A29-AA76-4E89536BAE58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CDD8-4A29-AA76-4E89536BAE58}"/>
              </c:ext>
            </c:extLst>
          </c:dPt>
          <c:cat>
            <c:strRef>
              <c:f>'CHART DATA'!$B$4:$B$6</c:f>
              <c:strCache>
                <c:ptCount val="3"/>
                <c:pt idx="0">
                  <c:v>Cash Flow</c:v>
                </c:pt>
                <c:pt idx="1">
                  <c:v>Monthly Income</c:v>
                </c:pt>
                <c:pt idx="2">
                  <c:v>Monthly Expense</c:v>
                </c:pt>
              </c:strCache>
            </c:strRef>
          </c:cat>
          <c:val>
            <c:numRef>
              <c:f>'CHART DATA'!$C$4:$C$6</c:f>
              <c:numCache>
                <c:formatCode>General</c:formatCode>
                <c:ptCount val="3"/>
                <c:pt idx="0">
                  <c:v>2097</c:v>
                </c:pt>
                <c:pt idx="1">
                  <c:v>5700</c:v>
                </c:pt>
                <c:pt idx="2">
                  <c:v>3603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DD8-4A29-AA76-4E89536BAE58}"/>
            </c:ext>
          </c:extLst>
        </c:ser>
        <c:ser>
          <c:idx val="1"/>
          <c:order val="1"/>
          <c:tx>
            <c:strRef>
              <c:f>'CHART DATA'!$D$3</c:f>
              <c:strCache>
                <c:ptCount val="1"/>
                <c:pt idx="0">
                  <c:v>Actual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CDD8-4A29-AA76-4E89536BAE58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CDD8-4A29-AA76-4E89536BAE58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CDD8-4A29-AA76-4E89536BAE58}"/>
              </c:ext>
            </c:extLst>
          </c:dPt>
          <c:cat>
            <c:strRef>
              <c:f>'CHART DATA'!$B$4:$B$6</c:f>
              <c:strCache>
                <c:ptCount val="3"/>
                <c:pt idx="0">
                  <c:v>Cash Flow</c:v>
                </c:pt>
                <c:pt idx="1">
                  <c:v>Monthly Income</c:v>
                </c:pt>
                <c:pt idx="2">
                  <c:v>Monthly Expense</c:v>
                </c:pt>
              </c:strCache>
            </c:strRef>
          </c:cat>
          <c:val>
            <c:numRef>
              <c:f>'CHART DATA'!$D$4:$D$6</c:f>
              <c:numCache>
                <c:formatCode>General</c:formatCode>
                <c:ptCount val="3"/>
                <c:pt idx="0">
                  <c:v>1845</c:v>
                </c:pt>
                <c:pt idx="1">
                  <c:v>5500</c:v>
                </c:pt>
                <c:pt idx="2">
                  <c:v>3655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CDD8-4A29-AA76-4E89536BAE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4"/>
        <c:overlap val="-11"/>
        <c:axId val="420927144"/>
        <c:axId val="420929496"/>
      </c:barChart>
      <c:catAx>
        <c:axId val="420927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300" b="0" i="0" u="none" strike="noStrike" kern="1200" baseline="0">
                <a:solidFill>
                  <a:schemeClr val="bg2">
                    <a:lumMod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0929496"/>
        <c:crosses val="autoZero"/>
        <c:auto val="1"/>
        <c:lblAlgn val="ctr"/>
        <c:lblOffset val="100"/>
        <c:noMultiLvlLbl val="0"/>
      </c:catAx>
      <c:valAx>
        <c:axId val="420929496"/>
        <c:scaling>
          <c:orientation val="minMax"/>
        </c:scaling>
        <c:delete val="0"/>
        <c:axPos val="l"/>
        <c:numFmt formatCode="&quot;£&quot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300" b="0" i="0" u="none" strike="noStrike" kern="1200" baseline="0">
                <a:solidFill>
                  <a:schemeClr val="bg2">
                    <a:lumMod val="2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en-US"/>
          </a:p>
        </c:txPr>
        <c:crossAx val="4209271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r"/>
      <c:layout>
        <c:manualLayout>
          <c:xMode val="edge"/>
          <c:yMode val="edge"/>
          <c:x val="3.6966424077775693E-2"/>
          <c:y val="0.68999918686350659"/>
          <c:w val="0.12874683649413149"/>
          <c:h val="0.1787113573290034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bg2">
                  <a:lumMod val="25000"/>
                </a:schemeClr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895350</xdr:colOff>
      <xdr:row>3</xdr:row>
      <xdr:rowOff>190500</xdr:rowOff>
    </xdr:from>
    <xdr:to>
      <xdr:col>5</xdr:col>
      <xdr:colOff>0</xdr:colOff>
      <xdr:row>4</xdr:row>
      <xdr:rowOff>2599592</xdr:rowOff>
    </xdr:to>
    <xdr:graphicFrame macro="">
      <xdr:nvGraphicFramePr>
        <xdr:cNvPr id="3" name="Budget Chart" descr="A chart showing the comparison of Actual and Projected Cash Flow, Monthly Income and Monthly Expense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CashFlow" displayName="CashFlow" ref="B6:E9" totalsRowCount="1">
  <autoFilter ref="B6:E8" xr:uid="{00000000-0009-0000-0100-000001000000}"/>
  <tableColumns count="4">
    <tableColumn id="1" xr3:uid="{00000000-0010-0000-0000-000001000000}" name="Cash Flow" totalsRowLabel="Total Cash" totalsRowDxfId="11"/>
    <tableColumn id="3" xr3:uid="{00000000-0010-0000-0000-000003000000}" name="Projected" totalsRowFunction="custom" totalsRowDxfId="10">
      <totalsRowFormula>C7-C8</totalsRowFormula>
    </tableColumn>
    <tableColumn id="4" xr3:uid="{00000000-0010-0000-0000-000004000000}" name="Actual" totalsRowFunction="custom" totalsRowDxfId="9">
      <totalsRowFormula>D7-D8</totalsRowFormula>
    </tableColumn>
    <tableColumn id="5" xr3:uid="{00000000-0010-0000-0000-000005000000}" name="Variance" totalsRowFunction="sum" totalsRowDxfId="8">
      <calculatedColumnFormula>Income[[#Totals],[Variance]]</calculatedColumnFormula>
    </tableColumn>
  </tableColumns>
  <tableStyleInfo name="Family budget cash flow" showFirstColumn="0" showLastColumn="0" showRowStripes="0" showColumnStripes="0"/>
  <extLst>
    <ext xmlns:x14="http://schemas.microsoft.com/office/spreadsheetml/2009/9/main" uri="{504A1905-F514-4f6f-8877-14C23A59335A}">
      <x14:table altTextSummary="Projected, Actual, and Variance cash flow are automatically updated in this table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1000000}" name="Income" displayName="Income" ref="B5:E9" totalsRowCount="1">
  <autoFilter ref="B5:E8" xr:uid="{00000000-0009-0000-0100-000005000000}"/>
  <tableColumns count="4">
    <tableColumn id="1" xr3:uid="{00000000-0010-0000-0100-000001000000}" name="Monthly Income" totalsRowLabel="Total Income" totalsRowDxfId="7" dataCellStyle="Table Details"/>
    <tableColumn id="3" xr3:uid="{00000000-0010-0000-0100-000003000000}" name="Projected" totalsRowFunction="sum" totalsRowDxfId="6" dataCellStyle="Amounts"/>
    <tableColumn id="4" xr3:uid="{00000000-0010-0000-0100-000004000000}" name="Actual" totalsRowFunction="sum" totalsRowDxfId="5" dataCellStyle="Amounts"/>
    <tableColumn id="5" xr3:uid="{00000000-0010-0000-0100-000005000000}" name="Variance" totalsRowFunction="sum" totalsRowDxfId="4" dataCellStyle="Variance">
      <calculatedColumnFormula>Income[[#This Row],[Actual]]-Income[[#This Row],[Projected]]</calculatedColumnFormula>
    </tableColumn>
  </tableColumns>
  <tableStyleInfo name="Family budget monthly income" showFirstColumn="0" showLastColumn="0" showRowStripes="1" showColumnStripes="0"/>
  <extLst>
    <ext xmlns:x14="http://schemas.microsoft.com/office/spreadsheetml/2009/9/main" uri="{504A1905-F514-4f6f-8877-14C23A59335A}">
      <x14:table altTextSummary="Enter Monthly Income items for Projected and Actual income in this table. Variance is automatically calculated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2000000}" name="Expense" displayName="Expense" ref="B5:E26" totalsRowCount="1">
  <autoFilter ref="B5:E25" xr:uid="{00000000-0009-0000-0100-000009000000}"/>
  <tableColumns count="4">
    <tableColumn id="1" xr3:uid="{00000000-0010-0000-0200-000001000000}" name="Monthly Expense" totalsRowLabel="Total" totalsRowDxfId="3" dataCellStyle="Table Details"/>
    <tableColumn id="3" xr3:uid="{00000000-0010-0000-0200-000003000000}" name="Projected" totalsRowFunction="sum" totalsRowDxfId="2" dataCellStyle="Amounts"/>
    <tableColumn id="4" xr3:uid="{00000000-0010-0000-0200-000004000000}" name="Actual" totalsRowFunction="sum" totalsRowDxfId="1" dataCellStyle="Amounts"/>
    <tableColumn id="5" xr3:uid="{00000000-0010-0000-0200-000005000000}" name="Variance" totalsRowFunction="sum" totalsRowDxfId="0" dataCellStyle="Variance">
      <calculatedColumnFormula>Expense[[#This Row],[Projected]]-Expense[[#This Row],[Actual]]</calculatedColumnFormula>
    </tableColumn>
  </tableColumns>
  <tableStyleInfo name="Family budget monthly expense" showFirstColumn="0" showLastColumn="0" showRowStripes="1" showColumnStripes="0"/>
  <extLst>
    <ext xmlns:x14="http://schemas.microsoft.com/office/spreadsheetml/2009/9/main" uri="{504A1905-F514-4f6f-8877-14C23A59335A}">
      <x14:table altTextSummary="Enter Monthly Expense items for Projected and Actual expenses in this table. Variance is automatically calculated"/>
    </ext>
  </extLst>
</table>
</file>

<file path=xl/theme/theme1.xml><?xml version="1.0" encoding="utf-8"?>
<a:theme xmlns:a="http://schemas.openxmlformats.org/drawingml/2006/main" name="Office Theme">
  <a:themeElements>
    <a:clrScheme name="Family budget">
      <a:dk1>
        <a:sysClr val="windowText" lastClr="000000"/>
      </a:dk1>
      <a:lt1>
        <a:sysClr val="window" lastClr="FFFFFF"/>
      </a:lt1>
      <a:dk2>
        <a:srgbClr val="032027"/>
      </a:dk2>
      <a:lt2>
        <a:srgbClr val="F1F0EE"/>
      </a:lt2>
      <a:accent1>
        <a:srgbClr val="0EAACF"/>
      </a:accent1>
      <a:accent2>
        <a:srgbClr val="A1D23A"/>
      </a:accent2>
      <a:accent3>
        <a:srgbClr val="F6893A"/>
      </a:accent3>
      <a:accent4>
        <a:srgbClr val="995487"/>
      </a:accent4>
      <a:accent5>
        <a:srgbClr val="BFA26E"/>
      </a:accent5>
      <a:accent6>
        <a:srgbClr val="DE5959"/>
      </a:accent6>
      <a:hlink>
        <a:srgbClr val="E85787"/>
      </a:hlink>
      <a:folHlink>
        <a:srgbClr val="0EAACF"/>
      </a:folHlink>
    </a:clrScheme>
    <a:fontScheme name="Family budget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autoPageBreaks="0" fitToPage="1"/>
  </sheetPr>
  <dimension ref="B1:E9"/>
  <sheetViews>
    <sheetView showGridLines="0" tabSelected="1" zoomScaleNormal="100" workbookViewId="0"/>
  </sheetViews>
  <sheetFormatPr defaultRowHeight="17.25" customHeight="1" x14ac:dyDescent="0.3"/>
  <cols>
    <col min="1" max="1" width="2.77734375" customWidth="1"/>
    <col min="2" max="2" width="44.44140625" customWidth="1"/>
    <col min="3" max="3" width="18.109375" customWidth="1"/>
    <col min="4" max="5" width="14.33203125" style="2" customWidth="1"/>
    <col min="6" max="6" width="2.77734375" customWidth="1"/>
  </cols>
  <sheetData>
    <row r="1" spans="2:5" ht="23.25" customHeight="1" x14ac:dyDescent="0.3">
      <c r="B1" s="5" t="s">
        <v>0</v>
      </c>
      <c r="C1" s="2"/>
    </row>
    <row r="2" spans="2:5" ht="46.5" customHeight="1" x14ac:dyDescent="0.3">
      <c r="B2" s="4" t="s">
        <v>1</v>
      </c>
      <c r="C2" s="2"/>
    </row>
    <row r="3" spans="2:5" ht="27" thickBot="1" x14ac:dyDescent="0.45">
      <c r="B3" s="12" t="str">
        <f ca="1">TEXT(TODAY(),"mmmm")</f>
        <v>August</v>
      </c>
      <c r="C3" s="2"/>
    </row>
    <row r="4" spans="2:5" ht="26.25" x14ac:dyDescent="0.3">
      <c r="B4" s="7">
        <f ca="1">YEAR(TODAY())</f>
        <v>2018</v>
      </c>
      <c r="C4" s="2"/>
    </row>
    <row r="5" spans="2:5" ht="219.75" customHeight="1" x14ac:dyDescent="0.3">
      <c r="B5" s="6" t="s">
        <v>2</v>
      </c>
      <c r="C5" s="22"/>
      <c r="D5" s="22"/>
      <c r="E5" s="22"/>
    </row>
    <row r="6" spans="2:5" ht="45" customHeight="1" x14ac:dyDescent="0.5">
      <c r="B6" s="20" t="s">
        <v>3</v>
      </c>
      <c r="C6" s="9" t="s">
        <v>7</v>
      </c>
      <c r="D6" s="9" t="s">
        <v>8</v>
      </c>
      <c r="E6" s="9" t="s">
        <v>9</v>
      </c>
    </row>
    <row r="7" spans="2:5" ht="17.25" customHeight="1" x14ac:dyDescent="0.3">
      <c r="B7" s="17" t="s">
        <v>4</v>
      </c>
      <c r="C7" s="18">
        <f>Income[[#Totals],[Projected]]</f>
        <v>5700</v>
      </c>
      <c r="D7" s="18">
        <f>Income[[#Totals],[Actual]]</f>
        <v>5500</v>
      </c>
      <c r="E7" s="19">
        <f>Income[[#Totals],[Variance]]</f>
        <v>-200</v>
      </c>
    </row>
    <row r="8" spans="2:5" ht="17.25" customHeight="1" x14ac:dyDescent="0.3">
      <c r="B8" s="17" t="s">
        <v>5</v>
      </c>
      <c r="C8" s="18">
        <f>Expense[[#Totals],[Projected]]</f>
        <v>3603</v>
      </c>
      <c r="D8" s="18">
        <f>Expense[[#Totals],[Actual]]</f>
        <v>3655</v>
      </c>
      <c r="E8" s="19">
        <f>Expense[[#Totals],[Variance]]</f>
        <v>-52</v>
      </c>
    </row>
    <row r="9" spans="2:5" ht="17.25" customHeight="1" x14ac:dyDescent="0.3">
      <c r="B9" s="9" t="s">
        <v>6</v>
      </c>
      <c r="C9" s="8">
        <f>C7-C8</f>
        <v>2097</v>
      </c>
      <c r="D9" s="8">
        <f>D7-D8</f>
        <v>1845</v>
      </c>
      <c r="E9" s="8">
        <f>SUBTOTAL(109,CashFlow[Variance])</f>
        <v>-252</v>
      </c>
    </row>
  </sheetData>
  <dataValidations count="10">
    <dataValidation allowBlank="1" showInputMessage="1" showErrorMessage="1" prompt="Create a Family Budget in this workbook. Chart and Cash Flow table in this worksheet are automatically updated based on Monthly Income and Expenses entered in other worksheets" sqref="A1" xr:uid="{00000000-0002-0000-0000-000000000000}"/>
    <dataValidation allowBlank="1" showInputMessage="1" showErrorMessage="1" prompt="Enter name for the budget in this cell" sqref="B1" xr:uid="{00000000-0002-0000-0000-000001000000}"/>
    <dataValidation allowBlank="1" showInputMessage="1" showErrorMessage="1" prompt="Enter month in this cell and year in cell below" sqref="B3" xr:uid="{00000000-0002-0000-0000-000002000000}"/>
    <dataValidation allowBlank="1" showInputMessage="1" showErrorMessage="1" prompt="Enter year in this cell" sqref="B4" xr:uid="{00000000-0002-0000-0000-000003000000}"/>
    <dataValidation allowBlank="1" showInputMessage="1" showErrorMessage="1" prompt="Total Income and Total Expense items are automatically updated in this column under this heading based on inputs in the Income and Expense tables" sqref="B6" xr:uid="{00000000-0002-0000-0000-000004000000}"/>
    <dataValidation allowBlank="1" showInputMessage="1" showErrorMessage="1" prompt="Actual Income and Expenses are automatically updated in this column under this heading" sqref="D6" xr:uid="{00000000-0002-0000-0000-000005000000}"/>
    <dataValidation allowBlank="1" showInputMessage="1" showErrorMessage="1" prompt="Variance amount and icon are automatically updated in this column under this heading" sqref="E6" xr:uid="{00000000-0002-0000-0000-000006000000}"/>
    <dataValidation allowBlank="1" showInputMessage="1" showErrorMessage="1" prompt="A chart showing the comparison of Actual and Projected Cash Flow, Monthly Income and Monthly Expense" sqref="B5" xr:uid="{00000000-0002-0000-0000-000007000000}"/>
    <dataValidation allowBlank="1" showInputMessage="1" showErrorMessage="1" prompt="Title of this worksheet is in this cell and Chart and Tip in cell B5. Enter month in cell below" sqref="B2" xr:uid="{00000000-0002-0000-0000-000008000000}"/>
    <dataValidation allowBlank="1" showInputMessage="1" showErrorMessage="1" prompt="Projected Income and Expenses are automatically updated in this column under this heading" sqref="C6" xr:uid="{00000000-0002-0000-0000-000009000000}"/>
  </dataValidations>
  <printOptions horizontalCentered="1"/>
  <pageMargins left="0.4" right="0.4" top="0.4" bottom="0.4" header="0.25" footer="0.25"/>
  <pageSetup paperSize="9" fitToHeight="0" orientation="portrait" r:id="rId1"/>
  <headerFooter differentFirst="1">
    <oddFooter>&amp;CPage &amp;P of &amp;N</oddFooter>
  </headerFooter>
  <ignoredErrors>
    <ignoredError sqref="E8" calculatedColumn="1"/>
  </ignoredErrors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3" id="{70BE87D5-6E62-4533-88AE-53E31B3F506A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E7:E8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/>
    <pageSetUpPr autoPageBreaks="0" fitToPage="1"/>
  </sheetPr>
  <dimension ref="B1:E9"/>
  <sheetViews>
    <sheetView showGridLines="0" zoomScaleNormal="100" workbookViewId="0"/>
  </sheetViews>
  <sheetFormatPr defaultRowHeight="17.25" customHeight="1" x14ac:dyDescent="0.3"/>
  <cols>
    <col min="1" max="1" width="2.77734375" customWidth="1"/>
    <col min="2" max="2" width="44.44140625" customWidth="1"/>
    <col min="3" max="3" width="18.109375" customWidth="1"/>
    <col min="4" max="5" width="14.33203125" style="2" customWidth="1"/>
    <col min="6" max="6" width="2.77734375" customWidth="1"/>
  </cols>
  <sheetData>
    <row r="1" spans="2:5" ht="23.25" customHeight="1" x14ac:dyDescent="0.3">
      <c r="B1" s="5" t="str">
        <f>Name</f>
        <v>Name</v>
      </c>
      <c r="C1" s="2"/>
    </row>
    <row r="2" spans="2:5" ht="46.5" customHeight="1" x14ac:dyDescent="0.3">
      <c r="B2" s="4" t="str">
        <f>BudgetTitle</f>
        <v>Family Budget</v>
      </c>
      <c r="C2" s="25"/>
    </row>
    <row r="3" spans="2:5" ht="27" thickBot="1" x14ac:dyDescent="0.45">
      <c r="B3" s="12" t="str">
        <f ca="1">Month</f>
        <v>August</v>
      </c>
      <c r="C3" s="2"/>
    </row>
    <row r="4" spans="2:5" ht="26.25" x14ac:dyDescent="0.3">
      <c r="B4" s="7">
        <f ca="1">Year</f>
        <v>2018</v>
      </c>
      <c r="C4" s="2"/>
    </row>
    <row r="5" spans="2:5" ht="45" customHeight="1" x14ac:dyDescent="0.5">
      <c r="B5" s="13" t="s">
        <v>10</v>
      </c>
      <c r="C5" t="s">
        <v>7</v>
      </c>
      <c r="D5" t="s">
        <v>8</v>
      </c>
      <c r="E5" t="s">
        <v>9</v>
      </c>
    </row>
    <row r="6" spans="2:5" ht="17.25" customHeight="1" x14ac:dyDescent="0.3">
      <c r="B6" s="21" t="s">
        <v>11</v>
      </c>
      <c r="C6" s="15">
        <v>4000</v>
      </c>
      <c r="D6" s="15">
        <v>4000</v>
      </c>
      <c r="E6" s="16">
        <f>Income[[#This Row],[Actual]]-Income[[#This Row],[Projected]]</f>
        <v>0</v>
      </c>
    </row>
    <row r="7" spans="2:5" ht="17.25" customHeight="1" x14ac:dyDescent="0.3">
      <c r="B7" s="21" t="s">
        <v>12</v>
      </c>
      <c r="C7" s="15">
        <v>1400</v>
      </c>
      <c r="D7" s="15">
        <v>1500</v>
      </c>
      <c r="E7" s="16">
        <f>Income[[#This Row],[Actual]]-Income[[#This Row],[Projected]]</f>
        <v>100</v>
      </c>
    </row>
    <row r="8" spans="2:5" ht="17.25" customHeight="1" x14ac:dyDescent="0.3">
      <c r="B8" s="14" t="s">
        <v>13</v>
      </c>
      <c r="C8" s="15">
        <v>300</v>
      </c>
      <c r="D8" s="15">
        <v>0</v>
      </c>
      <c r="E8" s="16">
        <f>Income[[#This Row],[Actual]]-Income[[#This Row],[Projected]]</f>
        <v>-300</v>
      </c>
    </row>
    <row r="9" spans="2:5" ht="17.25" customHeight="1" x14ac:dyDescent="0.3">
      <c r="B9" s="23" t="s">
        <v>4</v>
      </c>
      <c r="C9" s="24">
        <f>SUBTOTAL(109,Income[Projected])</f>
        <v>5700</v>
      </c>
      <c r="D9" s="24">
        <f>SUBTOTAL(109,Income[Actual])</f>
        <v>5500</v>
      </c>
      <c r="E9" s="24">
        <f>SUBTOTAL(109,Income[Variance])</f>
        <v>-200</v>
      </c>
    </row>
  </sheetData>
  <dataValidations count="9">
    <dataValidation allowBlank="1" showInputMessage="1" showErrorMessage="1" prompt="Variance is automatically calculated, and icon is updated in this column under this heading" sqref="E5" xr:uid="{00000000-0002-0000-0100-000000000000}"/>
    <dataValidation allowBlank="1" showInputMessage="1" showErrorMessage="1" prompt="Enter Actual Income in this column under this heading" sqref="D5" xr:uid="{00000000-0002-0000-0100-000001000000}"/>
    <dataValidation allowBlank="1" showInputMessage="1" showErrorMessage="1" prompt="Enter Projected Income in this column under this heading" sqref="C5" xr:uid="{00000000-0002-0000-0100-000002000000}"/>
    <dataValidation allowBlank="1" showInputMessage="1" showErrorMessage="1" prompt="Enter Monthly Income items in this column under this heading. Use heading filters to find specific entries" sqref="B5" xr:uid="{00000000-0002-0000-0100-000003000000}"/>
    <dataValidation allowBlank="1" showInputMessage="1" showErrorMessage="1" prompt="Year is automatically updated based on year entered in cell B4 in Cash Flow worksheet. Enter income details in table below" sqref="B4" xr:uid="{00000000-0002-0000-0100-000004000000}"/>
    <dataValidation allowBlank="1" showInputMessage="1" showErrorMessage="1" prompt="Month is automatically updated based on month entered in cell B3 in Cash Flow worksheet" sqref="B3" xr:uid="{00000000-0002-0000-0100-000005000000}"/>
    <dataValidation allowBlank="1" showInputMessage="1" showErrorMessage="1" prompt="Name is automatically updated based on Name entered in cell B1 in Cash Flow worksheet" sqref="B1" xr:uid="{00000000-0002-0000-0100-000006000000}"/>
    <dataValidation allowBlank="1" showInputMessage="1" showErrorMessage="1" prompt="Enter details in Income table in this worksheet for tracking Projected and Actual Monthly income" sqref="A1" xr:uid="{00000000-0002-0000-0100-000007000000}"/>
    <dataValidation allowBlank="1" showInputMessage="1" showErrorMessage="1" prompt="Title is automatically updated based on title entered in cell B2 in Cash Flow worksheet" sqref="B2" xr:uid="{00000000-0002-0000-0100-000008000000}"/>
  </dataValidations>
  <printOptions horizontalCentered="1"/>
  <pageMargins left="0.4" right="0.4" top="0.4" bottom="0.4" header="0.25" footer="0.25"/>
  <pageSetup paperSize="9" fitToHeight="0" orientation="portrait" r:id="rId1"/>
  <headerFooter differentFirst="1">
    <oddFooter>&amp;CPage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4" id="{6F0DD961-455D-48EE-B855-82B2BFC255F5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E6:E8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/>
    <pageSetUpPr autoPageBreaks="0" fitToPage="1"/>
  </sheetPr>
  <dimension ref="B1:E26"/>
  <sheetViews>
    <sheetView showGridLines="0" zoomScaleNormal="100" workbookViewId="0"/>
  </sheetViews>
  <sheetFormatPr defaultRowHeight="17.25" customHeight="1" x14ac:dyDescent="0.3"/>
  <cols>
    <col min="1" max="1" width="2.77734375" customWidth="1"/>
    <col min="2" max="2" width="44.44140625" customWidth="1"/>
    <col min="3" max="3" width="18.109375" customWidth="1"/>
    <col min="4" max="5" width="14.33203125" style="2" customWidth="1"/>
    <col min="6" max="6" width="2.77734375" customWidth="1"/>
  </cols>
  <sheetData>
    <row r="1" spans="2:5" ht="23.25" customHeight="1" x14ac:dyDescent="0.3">
      <c r="B1" s="5" t="str">
        <f>Name</f>
        <v>Name</v>
      </c>
      <c r="C1" s="2"/>
    </row>
    <row r="2" spans="2:5" ht="46.5" customHeight="1" x14ac:dyDescent="0.3">
      <c r="B2" s="4" t="str">
        <f>BudgetTitle</f>
        <v>Family Budget</v>
      </c>
      <c r="C2" s="2"/>
    </row>
    <row r="3" spans="2:5" ht="27" thickBot="1" x14ac:dyDescent="0.45">
      <c r="B3" s="12" t="str">
        <f ca="1">Month</f>
        <v>August</v>
      </c>
      <c r="C3" s="2"/>
    </row>
    <row r="4" spans="2:5" ht="26.25" x14ac:dyDescent="0.3">
      <c r="B4" s="7">
        <f ca="1">Year</f>
        <v>2018</v>
      </c>
      <c r="C4" s="2"/>
    </row>
    <row r="5" spans="2:5" ht="45" customHeight="1" x14ac:dyDescent="0.5">
      <c r="B5" s="10" t="s">
        <v>14</v>
      </c>
      <c r="C5" t="s">
        <v>7</v>
      </c>
      <c r="D5" t="s">
        <v>8</v>
      </c>
      <c r="E5" t="s">
        <v>9</v>
      </c>
    </row>
    <row r="6" spans="2:5" ht="17.25" customHeight="1" x14ac:dyDescent="0.3">
      <c r="B6" s="14" t="s">
        <v>15</v>
      </c>
      <c r="C6" s="15">
        <v>1500</v>
      </c>
      <c r="D6" s="15">
        <v>1500</v>
      </c>
      <c r="E6" s="16">
        <f>Expense[[#This Row],[Projected]]-Expense[[#This Row],[Actual]]</f>
        <v>0</v>
      </c>
    </row>
    <row r="7" spans="2:5" ht="17.25" customHeight="1" x14ac:dyDescent="0.3">
      <c r="B7" s="14" t="s">
        <v>16</v>
      </c>
      <c r="C7" s="15">
        <v>250</v>
      </c>
      <c r="D7" s="15">
        <v>280</v>
      </c>
      <c r="E7" s="16">
        <f>Expense[[#This Row],[Projected]]-Expense[[#This Row],[Actual]]</f>
        <v>-30</v>
      </c>
    </row>
    <row r="8" spans="2:5" ht="17.25" customHeight="1" x14ac:dyDescent="0.3">
      <c r="B8" s="14" t="s">
        <v>17</v>
      </c>
      <c r="C8" s="15">
        <v>38</v>
      </c>
      <c r="D8" s="15">
        <v>38</v>
      </c>
      <c r="E8" s="16">
        <f>Expense[[#This Row],[Projected]]-Expense[[#This Row],[Actual]]</f>
        <v>0</v>
      </c>
    </row>
    <row r="9" spans="2:5" ht="17.25" customHeight="1" x14ac:dyDescent="0.3">
      <c r="B9" s="14" t="s">
        <v>18</v>
      </c>
      <c r="C9" s="15">
        <v>65</v>
      </c>
      <c r="D9" s="15">
        <v>78</v>
      </c>
      <c r="E9" s="16">
        <f>Expense[[#This Row],[Projected]]-Expense[[#This Row],[Actual]]</f>
        <v>-13</v>
      </c>
    </row>
    <row r="10" spans="2:5" ht="17.25" customHeight="1" x14ac:dyDescent="0.3">
      <c r="B10" s="14" t="s">
        <v>19</v>
      </c>
      <c r="C10" s="15">
        <v>25</v>
      </c>
      <c r="D10" s="15">
        <v>21</v>
      </c>
      <c r="E10" s="16">
        <f>Expense[[#This Row],[Projected]]-Expense[[#This Row],[Actual]]</f>
        <v>4</v>
      </c>
    </row>
    <row r="11" spans="2:5" ht="17.25" customHeight="1" x14ac:dyDescent="0.3">
      <c r="B11" s="14" t="s">
        <v>20</v>
      </c>
      <c r="C11" s="15">
        <v>75</v>
      </c>
      <c r="D11" s="15">
        <v>83</v>
      </c>
      <c r="E11" s="16">
        <f>Expense[[#This Row],[Projected]]-Expense[[#This Row],[Actual]]</f>
        <v>-8</v>
      </c>
    </row>
    <row r="12" spans="2:5" ht="17.25" customHeight="1" x14ac:dyDescent="0.3">
      <c r="B12" s="14" t="s">
        <v>21</v>
      </c>
      <c r="C12" s="15">
        <v>60</v>
      </c>
      <c r="D12" s="15">
        <v>60</v>
      </c>
      <c r="E12" s="16">
        <f>Expense[[#This Row],[Projected]]-Expense[[#This Row],[Actual]]</f>
        <v>0</v>
      </c>
    </row>
    <row r="13" spans="2:5" ht="17.25" customHeight="1" x14ac:dyDescent="0.3">
      <c r="B13" s="14" t="s">
        <v>22</v>
      </c>
      <c r="C13" s="15">
        <v>0</v>
      </c>
      <c r="D13" s="15">
        <v>60</v>
      </c>
      <c r="E13" s="16">
        <f>Expense[[#This Row],[Projected]]-Expense[[#This Row],[Actual]]</f>
        <v>-60</v>
      </c>
    </row>
    <row r="14" spans="2:5" ht="17.25" customHeight="1" x14ac:dyDescent="0.3">
      <c r="B14" s="14" t="s">
        <v>23</v>
      </c>
      <c r="C14" s="15">
        <v>180</v>
      </c>
      <c r="D14" s="15">
        <v>150</v>
      </c>
      <c r="E14" s="16">
        <f>Expense[[#This Row],[Projected]]-Expense[[#This Row],[Actual]]</f>
        <v>30</v>
      </c>
    </row>
    <row r="15" spans="2:5" ht="17.25" customHeight="1" x14ac:dyDescent="0.3">
      <c r="B15" s="14" t="s">
        <v>24</v>
      </c>
      <c r="C15" s="15">
        <v>250</v>
      </c>
      <c r="D15" s="15">
        <v>250</v>
      </c>
      <c r="E15" s="16">
        <f>Expense[[#This Row],[Projected]]-Expense[[#This Row],[Actual]]</f>
        <v>0</v>
      </c>
    </row>
    <row r="16" spans="2:5" ht="17.25" customHeight="1" x14ac:dyDescent="0.3">
      <c r="B16" s="14" t="s">
        <v>25</v>
      </c>
      <c r="C16" s="15">
        <v>75</v>
      </c>
      <c r="D16" s="15">
        <v>80</v>
      </c>
      <c r="E16" s="16">
        <f>Expense[[#This Row],[Projected]]-Expense[[#This Row],[Actual]]</f>
        <v>-5</v>
      </c>
    </row>
    <row r="17" spans="2:5" ht="17.25" customHeight="1" x14ac:dyDescent="0.3">
      <c r="B17" s="14" t="s">
        <v>26</v>
      </c>
      <c r="C17" s="15">
        <v>280</v>
      </c>
      <c r="D17" s="15">
        <v>260</v>
      </c>
      <c r="E17" s="16">
        <f>Expense[[#This Row],[Projected]]-Expense[[#This Row],[Actual]]</f>
        <v>20</v>
      </c>
    </row>
    <row r="18" spans="2:5" ht="17.25" customHeight="1" x14ac:dyDescent="0.3">
      <c r="B18" s="14" t="s">
        <v>27</v>
      </c>
      <c r="C18" s="15">
        <v>75</v>
      </c>
      <c r="D18" s="15">
        <v>65</v>
      </c>
      <c r="E18" s="16">
        <f>Expense[[#This Row],[Projected]]-Expense[[#This Row],[Actual]]</f>
        <v>10</v>
      </c>
    </row>
    <row r="19" spans="2:5" ht="17.25" customHeight="1" x14ac:dyDescent="0.3">
      <c r="B19" s="14" t="s">
        <v>28</v>
      </c>
      <c r="C19" s="15">
        <v>255</v>
      </c>
      <c r="D19" s="15">
        <v>255</v>
      </c>
      <c r="E19" s="16">
        <f>Expense[[#This Row],[Projected]]-Expense[[#This Row],[Actual]]</f>
        <v>0</v>
      </c>
    </row>
    <row r="20" spans="2:5" ht="17.25" customHeight="1" x14ac:dyDescent="0.3">
      <c r="B20" s="14" t="s">
        <v>29</v>
      </c>
      <c r="C20" s="15">
        <v>100</v>
      </c>
      <c r="D20" s="15">
        <v>100</v>
      </c>
      <c r="E20" s="16">
        <f>Expense[[#This Row],[Projected]]-Expense[[#This Row],[Actual]]</f>
        <v>0</v>
      </c>
    </row>
    <row r="21" spans="2:5" ht="17.25" customHeight="1" x14ac:dyDescent="0.3">
      <c r="B21" s="14" t="s">
        <v>30</v>
      </c>
      <c r="C21" s="15">
        <v>0</v>
      </c>
      <c r="D21" s="15">
        <v>0</v>
      </c>
      <c r="E21" s="16">
        <f>Expense[[#This Row],[Projected]]-Expense[[#This Row],[Actual]]</f>
        <v>0</v>
      </c>
    </row>
    <row r="22" spans="2:5" ht="17.25" customHeight="1" x14ac:dyDescent="0.3">
      <c r="B22" s="14" t="s">
        <v>31</v>
      </c>
      <c r="C22" s="15">
        <v>0</v>
      </c>
      <c r="D22" s="15">
        <v>0</v>
      </c>
      <c r="E22" s="16">
        <f>Expense[[#This Row],[Projected]]-Expense[[#This Row],[Actual]]</f>
        <v>0</v>
      </c>
    </row>
    <row r="23" spans="2:5" ht="17.25" customHeight="1" x14ac:dyDescent="0.3">
      <c r="B23" s="14" t="s">
        <v>32</v>
      </c>
      <c r="C23" s="15">
        <v>150</v>
      </c>
      <c r="D23" s="15">
        <v>150</v>
      </c>
      <c r="E23" s="16">
        <f>Expense[[#This Row],[Projected]]-Expense[[#This Row],[Actual]]</f>
        <v>0</v>
      </c>
    </row>
    <row r="24" spans="2:5" ht="17.25" customHeight="1" x14ac:dyDescent="0.3">
      <c r="B24" s="14" t="s">
        <v>33</v>
      </c>
      <c r="C24" s="15">
        <v>225</v>
      </c>
      <c r="D24" s="15">
        <v>225</v>
      </c>
      <c r="E24" s="16">
        <f>Expense[[#This Row],[Projected]]-Expense[[#This Row],[Actual]]</f>
        <v>0</v>
      </c>
    </row>
    <row r="25" spans="2:5" ht="17.25" customHeight="1" x14ac:dyDescent="0.3">
      <c r="B25" s="14" t="s">
        <v>34</v>
      </c>
      <c r="C25" s="15">
        <v>0</v>
      </c>
      <c r="D25" s="15">
        <v>0</v>
      </c>
      <c r="E25" s="16">
        <f>Expense[[#This Row],[Projected]]-Expense[[#This Row],[Actual]]</f>
        <v>0</v>
      </c>
    </row>
    <row r="26" spans="2:5" ht="17.25" customHeight="1" x14ac:dyDescent="0.3">
      <c r="B26" s="9" t="s">
        <v>35</v>
      </c>
      <c r="C26" s="8">
        <f>SUBTOTAL(109,Expense[Projected])</f>
        <v>3603</v>
      </c>
      <c r="D26" s="8">
        <f>SUBTOTAL(109,Expense[Actual])</f>
        <v>3655</v>
      </c>
      <c r="E26" s="8">
        <f>SUBTOTAL(109,Expense[Variance])</f>
        <v>-52</v>
      </c>
    </row>
  </sheetData>
  <dataValidations count="9">
    <dataValidation allowBlank="1" showInputMessage="1" showErrorMessage="1" prompt="Enter details in Expense table in this worksheet for tracking Projected and Actual Monthly Expenses" sqref="A1" xr:uid="{00000000-0002-0000-0200-000000000000}"/>
    <dataValidation allowBlank="1" showInputMessage="1" showErrorMessage="1" prompt="Name is automatically updated based on name entered in cell B1 in Cash Flow worksheet" sqref="B1" xr:uid="{00000000-0002-0000-0200-000001000000}"/>
    <dataValidation allowBlank="1" showInputMessage="1" showErrorMessage="1" prompt="Month is automatically updated based on month entered in cell B3 in Cash Flow worksheet" sqref="B3" xr:uid="{00000000-0002-0000-0200-000002000000}"/>
    <dataValidation allowBlank="1" showInputMessage="1" showErrorMessage="1" prompt="Year is automatically updated based on year entered in cell B4 in Cash Flow worksheet. Enter expense details in table below" sqref="B4" xr:uid="{00000000-0002-0000-0200-000003000000}"/>
    <dataValidation allowBlank="1" showInputMessage="1" showErrorMessage="1" prompt="Enter Monthly Expense items in this column under this heading. Use heading filters to find specific entries" sqref="B5" xr:uid="{00000000-0002-0000-0200-000004000000}"/>
    <dataValidation allowBlank="1" showInputMessage="1" showErrorMessage="1" prompt="Enter Projected Expense in this column under this heading" sqref="C5" xr:uid="{00000000-0002-0000-0200-000005000000}"/>
    <dataValidation allowBlank="1" showInputMessage="1" showErrorMessage="1" prompt="Enter Actual Expense in this column under this heading" sqref="D5" xr:uid="{00000000-0002-0000-0200-000006000000}"/>
    <dataValidation allowBlank="1" showInputMessage="1" showErrorMessage="1" prompt="Variance is automatically calculated, and icon is updated in this column under this heading" sqref="E5" xr:uid="{00000000-0002-0000-0200-000007000000}"/>
    <dataValidation allowBlank="1" showInputMessage="1" showErrorMessage="1" prompt="Title is automatically updated based on title entered in cell B2 in Cash Flow worksheet" sqref="B2" xr:uid="{00000000-0002-0000-0200-000008000000}"/>
  </dataValidations>
  <printOptions horizontalCentered="1"/>
  <pageMargins left="0.4" right="0.4" top="0.4" bottom="0.4" header="0.25" footer="0.25"/>
  <pageSetup paperSize="9" fitToHeight="0" orientation="portrait" r:id="rId1"/>
  <headerFooter differentFirst="1">
    <oddFooter>&amp;CPage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867763B4-2C55-44EE-AC84-368FA4355A36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E6:E25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>
    <tabColor theme="5"/>
  </sheetPr>
  <dimension ref="B1:D6"/>
  <sheetViews>
    <sheetView showGridLines="0" workbookViewId="0"/>
  </sheetViews>
  <sheetFormatPr defaultRowHeight="17.25" x14ac:dyDescent="0.3"/>
  <cols>
    <col min="1" max="1" width="1.77734375" customWidth="1"/>
    <col min="2" max="2" width="14.77734375" customWidth="1"/>
    <col min="3" max="4" width="12.44140625" customWidth="1"/>
  </cols>
  <sheetData>
    <row r="1" spans="2:4" ht="39.75" x14ac:dyDescent="0.5">
      <c r="B1" s="11" t="s">
        <v>36</v>
      </c>
      <c r="C1" s="1"/>
      <c r="D1" s="1"/>
    </row>
    <row r="3" spans="2:4" x14ac:dyDescent="0.3">
      <c r="B3" s="3"/>
      <c r="C3" s="3" t="s">
        <v>7</v>
      </c>
      <c r="D3" s="3" t="s">
        <v>8</v>
      </c>
    </row>
    <row r="4" spans="2:4" x14ac:dyDescent="0.3">
      <c r="B4" s="3" t="s">
        <v>3</v>
      </c>
      <c r="C4" s="3">
        <f>CashFlow[[#Totals],[Projected]]</f>
        <v>2097</v>
      </c>
      <c r="D4" s="3">
        <f>CashFlow[[#Totals],[Actual]]</f>
        <v>1845</v>
      </c>
    </row>
    <row r="5" spans="2:4" x14ac:dyDescent="0.3">
      <c r="B5" s="3" t="s">
        <v>10</v>
      </c>
      <c r="C5" s="3">
        <f>Income[[#Totals],[Projected]]</f>
        <v>5700</v>
      </c>
      <c r="D5" s="3">
        <f>Income[[#Totals],[Actual]]</f>
        <v>5500</v>
      </c>
    </row>
    <row r="6" spans="2:4" x14ac:dyDescent="0.3">
      <c r="B6" s="3" t="s">
        <v>14</v>
      </c>
      <c r="C6" s="3">
        <f>Expense[[#Totals],[Projected]]</f>
        <v>3603</v>
      </c>
      <c r="D6" s="3">
        <f>Expense[[#Totals],[Actual]]</f>
        <v>3655</v>
      </c>
    </row>
  </sheetData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Cash Flow</vt:lpstr>
      <vt:lpstr>Monthly Income</vt:lpstr>
      <vt:lpstr>Monthly Expense</vt:lpstr>
      <vt:lpstr>CHART DATA</vt:lpstr>
      <vt:lpstr>BudgetTitle</vt:lpstr>
      <vt:lpstr>Month</vt:lpstr>
      <vt:lpstr>Name</vt:lpstr>
      <vt:lpstr>'Cash Flow'!Print_Titles</vt:lpstr>
      <vt:lpstr>'Monthly Expense'!Print_Titles</vt:lpstr>
      <vt:lpstr>'Monthly Income'!Print_Titles</vt:lpstr>
      <vt:lpstr>Year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2018-08-10T05:43:40Z</dcterms:created>
  <dcterms:modified xsi:type="dcterms:W3CDTF">2018-08-10T05:43:40Z</dcterms:modified>
</cp:coreProperties>
</file>