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32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  <definedName name="_xlnm.Print_Area" localSheetId="1">Sheet2!$A$1:$L$55</definedName>
    <definedName name="_xlnm.Print_Area" localSheetId="2">Sheet3!$A$1:$L$55</definedName>
  </definedNames>
  <calcPr calcId="145621"/>
</workbook>
</file>

<file path=xl/calcChain.xml><?xml version="1.0" encoding="utf-8"?>
<calcChain xmlns="http://schemas.openxmlformats.org/spreadsheetml/2006/main">
  <c r="D32" i="1" l="1"/>
  <c r="D31" i="1"/>
  <c r="F31" i="1" s="1"/>
  <c r="G31" i="1" s="1"/>
  <c r="D30" i="1"/>
  <c r="D29" i="1"/>
  <c r="D27" i="1"/>
  <c r="F29" i="1"/>
  <c r="G29" i="1" s="1"/>
  <c r="F30" i="1"/>
  <c r="G30" i="1" s="1"/>
  <c r="F32" i="1"/>
  <c r="G32" i="1" s="1"/>
  <c r="D28" i="1"/>
  <c r="F28" i="1" s="1"/>
  <c r="G28" i="1" s="1"/>
  <c r="F27" i="1"/>
  <c r="G27" i="1" s="1"/>
  <c r="D26" i="1"/>
  <c r="F26" i="1" s="1"/>
  <c r="G26" i="1" s="1"/>
  <c r="D25" i="1"/>
  <c r="F25" i="1" s="1"/>
  <c r="G25" i="1" s="1"/>
  <c r="D24" i="1"/>
  <c r="F24" i="1" s="1"/>
  <c r="G24" i="1" s="1"/>
  <c r="D23" i="1"/>
  <c r="F23" i="1" s="1"/>
  <c r="G23" i="1" s="1"/>
  <c r="D22" i="1"/>
  <c r="F22" i="1" s="1"/>
  <c r="G22" i="1" s="1"/>
  <c r="D21" i="1"/>
  <c r="F21" i="1" s="1"/>
  <c r="G21" i="1" s="1"/>
  <c r="D20" i="1"/>
  <c r="F20" i="1" s="1"/>
  <c r="G20" i="1" s="1"/>
  <c r="D19" i="1"/>
  <c r="F19" i="1" s="1"/>
  <c r="G19" i="1" s="1"/>
  <c r="D18" i="1"/>
  <c r="F18" i="1" s="1"/>
  <c r="G18" i="1" s="1"/>
  <c r="D17" i="1"/>
  <c r="F17" i="1" s="1"/>
  <c r="G17" i="1" s="1"/>
  <c r="D16" i="1"/>
  <c r="F16" i="1" s="1"/>
  <c r="G16" i="1" s="1"/>
  <c r="D15" i="1"/>
  <c r="F15" i="1" s="1"/>
  <c r="G15" i="1" s="1"/>
  <c r="D14" i="1"/>
  <c r="F14" i="1" s="1"/>
  <c r="G14" i="1" s="1"/>
  <c r="D12" i="1" l="1"/>
  <c r="F12" i="1" s="1"/>
  <c r="G12" i="1" s="1"/>
  <c r="D11" i="1"/>
  <c r="F11" i="1" s="1"/>
  <c r="G11" i="1" s="1"/>
  <c r="D13" i="1"/>
  <c r="F13" i="1" s="1"/>
  <c r="G13" i="1" s="1"/>
  <c r="AB2" i="1" l="1"/>
  <c r="AA2" i="1"/>
  <c r="Z2" i="1"/>
  <c r="B8" i="1"/>
  <c r="D8" i="1" l="1"/>
</calcChain>
</file>

<file path=xl/sharedStrings.xml><?xml version="1.0" encoding="utf-8"?>
<sst xmlns="http://schemas.openxmlformats.org/spreadsheetml/2006/main" count="73" uniqueCount="50">
  <si>
    <t>孩童預防接種時間及紀錄表</t>
    <phoneticPr fontId="2" type="noConversion"/>
  </si>
  <si>
    <t>基本資料</t>
    <phoneticPr fontId="2" type="noConversion"/>
  </si>
  <si>
    <t>姓名</t>
    <phoneticPr fontId="2" type="noConversion"/>
  </si>
  <si>
    <t>姓別</t>
    <phoneticPr fontId="2" type="noConversion"/>
  </si>
  <si>
    <t>出生日</t>
    <phoneticPr fontId="2" type="noConversion"/>
  </si>
  <si>
    <t>適合接種年齡</t>
    <phoneticPr fontId="2" type="noConversion"/>
  </si>
  <si>
    <t>接種疫苗種類</t>
    <phoneticPr fontId="2" type="noConversion"/>
  </si>
  <si>
    <t>女</t>
  </si>
  <si>
    <t>現在年齡</t>
    <phoneticPr fontId="2" type="noConversion"/>
  </si>
  <si>
    <t>出生24小時內</t>
    <phoneticPr fontId="2" type="noConversion"/>
  </si>
  <si>
    <t>年</t>
    <phoneticPr fontId="8" type="noConversion"/>
  </si>
  <si>
    <t>月</t>
    <phoneticPr fontId="8" type="noConversion"/>
  </si>
  <si>
    <t>日</t>
    <phoneticPr fontId="8" type="noConversion"/>
  </si>
  <si>
    <t>B 型肝炎免疫球蛋白</t>
    <phoneticPr fontId="2" type="noConversion"/>
  </si>
  <si>
    <t>一劑</t>
    <phoneticPr fontId="2" type="noConversion"/>
  </si>
  <si>
    <t>出生24小時以後</t>
    <phoneticPr fontId="2" type="noConversion"/>
  </si>
  <si>
    <t>卡介苗</t>
    <phoneticPr fontId="2" type="noConversion"/>
  </si>
  <si>
    <t>第一劑</t>
    <phoneticPr fontId="2" type="noConversion"/>
  </si>
  <si>
    <t>出生滿 3- 5 天</t>
    <phoneticPr fontId="2" type="noConversion"/>
  </si>
  <si>
    <t>出生滿一個月</t>
    <phoneticPr fontId="2" type="noConversion"/>
  </si>
  <si>
    <t>出生滿二個月</t>
    <phoneticPr fontId="2" type="noConversion"/>
  </si>
  <si>
    <t>白喉百日咳破傷風混合疫苗</t>
    <phoneticPr fontId="2" type="noConversion"/>
  </si>
  <si>
    <t>小兒麻痺口服疫苗</t>
    <phoneticPr fontId="2" type="noConversion"/>
  </si>
  <si>
    <t>備註</t>
    <phoneticPr fontId="2" type="noConversion"/>
  </si>
  <si>
    <t>出生滿四個月</t>
    <phoneticPr fontId="2" type="noConversion"/>
  </si>
  <si>
    <t>出生滿六個月</t>
    <phoneticPr fontId="2" type="noConversion"/>
  </si>
  <si>
    <t>出生滿九個月</t>
    <phoneticPr fontId="2" type="noConversion"/>
  </si>
  <si>
    <t>出生滿一年三個月</t>
    <phoneticPr fontId="2" type="noConversion"/>
  </si>
  <si>
    <t>出生滿一年六個月</t>
    <phoneticPr fontId="2" type="noConversion"/>
  </si>
  <si>
    <t>麻疹疫苗</t>
    <phoneticPr fontId="2" type="noConversion"/>
  </si>
  <si>
    <t>麻疹腮腺炎德國麻疹混合疫苗</t>
    <phoneticPr fontId="2" type="noConversion"/>
  </si>
  <si>
    <t>日本腦炎疫苗
(每年3月至5月接種)</t>
    <phoneticPr fontId="2" type="noConversion"/>
  </si>
  <si>
    <t>隔二週
第二劑</t>
    <phoneticPr fontId="2" type="noConversion"/>
  </si>
  <si>
    <t>追加</t>
    <phoneticPr fontId="2" type="noConversion"/>
  </si>
  <si>
    <t>出生滿二年三個月</t>
    <phoneticPr fontId="2" type="noConversion"/>
  </si>
  <si>
    <t>破傷風、減量白喉混合疫苗</t>
    <phoneticPr fontId="2" type="noConversion"/>
  </si>
  <si>
    <t>國小一年級</t>
    <phoneticPr fontId="2" type="noConversion"/>
  </si>
  <si>
    <t>卡介苗疤痕普查</t>
    <phoneticPr fontId="2" type="noConversion"/>
  </si>
  <si>
    <t>日本腦炎疫苗
(每年3月至5月接種)</t>
    <phoneticPr fontId="2" type="noConversion"/>
  </si>
  <si>
    <t>第一劑</t>
    <phoneticPr fontId="2" type="noConversion"/>
  </si>
  <si>
    <t>B 型肝炎遺傳工程疫苗</t>
    <phoneticPr fontId="2" type="noConversion"/>
  </si>
  <si>
    <t>第二劑</t>
    <phoneticPr fontId="2" type="noConversion"/>
  </si>
  <si>
    <t>第三劑</t>
    <phoneticPr fontId="2" type="noConversion"/>
  </si>
  <si>
    <t>白喉百日咳破傷風混合疫苗</t>
    <phoneticPr fontId="2" type="noConversion"/>
  </si>
  <si>
    <t>小兒麻痺口服疫苗</t>
    <phoneticPr fontId="2" type="noConversion"/>
  </si>
  <si>
    <t>追加</t>
    <phoneticPr fontId="2" type="noConversion"/>
  </si>
  <si>
    <t>距離接種日期
還有幾天</t>
    <phoneticPr fontId="2" type="noConversion"/>
  </si>
  <si>
    <t>實際
接種日期</t>
    <phoneticPr fontId="2" type="noConversion"/>
  </si>
  <si>
    <t>應接種日期
(最早日期)</t>
    <phoneticPr fontId="2" type="noConversion"/>
  </si>
  <si>
    <t>李詩詩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</si>
</sst>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"/>
    <numFmt numFmtId="165" formatCode="0\ &quot;歲&quot;"/>
    <numFmt numFmtId="166" formatCode="yyyy/m/d;@"/>
  </numFmts>
  <fonts count="14">
    <font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4"/>
      <color theme="0"/>
      <name val="Calibri"/>
      <family val="2"/>
      <charset val="136"/>
      <scheme val="minor"/>
    </font>
    <font>
      <sz val="14"/>
      <color theme="0"/>
      <name val="Arial Unicode MS"/>
      <family val="2"/>
      <charset val="136"/>
    </font>
    <font>
      <sz val="14"/>
      <color theme="1"/>
      <name val="Arial Unicode MS"/>
      <family val="2"/>
      <charset val="136"/>
    </font>
    <font>
      <b/>
      <sz val="14"/>
      <name val="Arial Unicode MS"/>
      <family val="2"/>
      <charset val="136"/>
    </font>
    <font>
      <sz val="12"/>
      <color theme="0"/>
      <name val="Calibri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Arial Unicode MS"/>
      <family val="2"/>
      <charset val="136"/>
    </font>
    <font>
      <sz val="11"/>
      <color theme="1"/>
      <name val="Arial Unicode MS"/>
      <family val="2"/>
      <charset val="136"/>
    </font>
    <font>
      <sz val="10"/>
      <color theme="1"/>
      <name val="Arial Unicode MS"/>
      <family val="2"/>
      <charset val="136"/>
    </font>
    <font>
      <sz val="18"/>
      <color theme="0"/>
      <name val="Calibri"/>
      <family val="2"/>
      <charset val="136"/>
      <scheme val="minor"/>
    </font>
    <font>
      <sz val="11"/>
      <color rgb="FFFFFF00"/>
      <name val="Arial Unicode MS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4" borderId="0" xfId="3" applyFont="1">
      <alignment vertical="center"/>
    </xf>
    <xf numFmtId="164" fontId="6" fillId="6" borderId="1" xfId="0" applyNumberFormat="1" applyFont="1" applyFill="1" applyBorder="1" applyAlignment="1"/>
    <xf numFmtId="0" fontId="6" fillId="0" borderId="1" xfId="0" applyFont="1" applyBorder="1" applyAlignment="1"/>
    <xf numFmtId="0" fontId="9" fillId="0" borderId="0" xfId="0" applyFont="1">
      <alignment vertical="center"/>
    </xf>
    <xf numFmtId="0" fontId="10" fillId="7" borderId="5" xfId="0" applyFont="1" applyFill="1" applyBorder="1" applyAlignment="1">
      <alignment horizontal="distributed" vertical="center"/>
    </xf>
    <xf numFmtId="0" fontId="11" fillId="7" borderId="1" xfId="0" applyFont="1" applyFill="1" applyBorder="1" applyAlignment="1">
      <alignment horizontal="distributed" vertical="center"/>
    </xf>
    <xf numFmtId="0" fontId="11" fillId="7" borderId="1" xfId="0" applyFont="1" applyFill="1" applyBorder="1" applyAlignment="1">
      <alignment horizontal="center" vertical="center"/>
    </xf>
    <xf numFmtId="0" fontId="10" fillId="7" borderId="1" xfId="0" applyFont="1" applyFill="1" applyBorder="1">
      <alignment vertical="center"/>
    </xf>
    <xf numFmtId="0" fontId="11" fillId="7" borderId="1" xfId="0" applyFont="1" applyFill="1" applyBorder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distributed" vertical="center"/>
    </xf>
    <xf numFmtId="0" fontId="11" fillId="10" borderId="1" xfId="0" applyFont="1" applyFill="1" applyBorder="1" applyAlignment="1">
      <alignment horizontal="distributed" vertical="center"/>
    </xf>
    <xf numFmtId="0" fontId="11" fillId="11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distributed" vertical="center"/>
    </xf>
    <xf numFmtId="0" fontId="11" fillId="12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distributed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/>
    </xf>
    <xf numFmtId="0" fontId="4" fillId="3" borderId="0" xfId="2" applyFont="1" applyBorder="1" applyProtection="1">
      <alignment vertical="center"/>
      <protection hidden="1"/>
    </xf>
    <xf numFmtId="165" fontId="4" fillId="3" borderId="0" xfId="2" applyNumberFormat="1" applyFont="1" applyBorder="1" applyAlignment="1" applyProtection="1">
      <protection hidden="1"/>
    </xf>
    <xf numFmtId="0" fontId="5" fillId="0" borderId="0" xfId="0" applyFont="1" applyProtection="1">
      <alignment vertical="center"/>
      <protection hidden="1"/>
    </xf>
    <xf numFmtId="14" fontId="10" fillId="0" borderId="1" xfId="0" applyNumberFormat="1" applyFont="1" applyFill="1" applyBorder="1" applyProtection="1">
      <alignment vertical="center"/>
      <protection hidden="1"/>
    </xf>
    <xf numFmtId="14" fontId="10" fillId="7" borderId="1" xfId="0" applyNumberFormat="1" applyFont="1" applyFill="1" applyBorder="1" applyProtection="1">
      <alignment vertical="center"/>
      <protection hidden="1"/>
    </xf>
    <xf numFmtId="14" fontId="10" fillId="7" borderId="8" xfId="0" applyNumberFormat="1" applyFont="1" applyFill="1" applyBorder="1" applyProtection="1">
      <alignment vertical="center"/>
      <protection hidden="1"/>
    </xf>
    <xf numFmtId="0" fontId="10" fillId="0" borderId="1" xfId="0" applyNumberFormat="1" applyFont="1" applyFill="1" applyBorder="1" applyProtection="1">
      <alignment vertical="center"/>
      <protection hidden="1"/>
    </xf>
    <xf numFmtId="0" fontId="10" fillId="7" borderId="1" xfId="0" applyNumberFormat="1" applyFont="1" applyFill="1" applyBorder="1" applyProtection="1">
      <alignment vertical="center"/>
      <protection hidden="1"/>
    </xf>
    <xf numFmtId="0" fontId="10" fillId="7" borderId="8" xfId="0" applyNumberFormat="1" applyFont="1" applyFill="1" applyBorder="1" applyProtection="1">
      <alignment vertical="center"/>
      <protection hidden="1"/>
    </xf>
    <xf numFmtId="0" fontId="13" fillId="0" borderId="6" xfId="0" applyFont="1" applyFill="1" applyBorder="1" applyProtection="1">
      <alignment vertical="center"/>
      <protection hidden="1"/>
    </xf>
    <xf numFmtId="0" fontId="13" fillId="0" borderId="9" xfId="0" applyFont="1" applyFill="1" applyBorder="1" applyProtection="1">
      <alignment vertical="center"/>
      <protection hidden="1"/>
    </xf>
    <xf numFmtId="166" fontId="10" fillId="8" borderId="1" xfId="0" applyNumberFormat="1" applyFont="1" applyFill="1" applyBorder="1" applyProtection="1">
      <alignment vertical="center"/>
      <protection locked="0"/>
    </xf>
    <xf numFmtId="166" fontId="5" fillId="8" borderId="1" xfId="0" applyNumberFormat="1" applyFont="1" applyFill="1" applyBorder="1" applyProtection="1">
      <alignment vertical="center"/>
      <protection locked="0"/>
    </xf>
    <xf numFmtId="166" fontId="5" fillId="8" borderId="8" xfId="0" applyNumberFormat="1" applyFont="1" applyFill="1" applyBorder="1" applyProtection="1">
      <alignment vertical="center"/>
      <protection locked="0"/>
    </xf>
    <xf numFmtId="0" fontId="4" fillId="4" borderId="0" xfId="3" applyFont="1" applyAlignment="1" applyProtection="1">
      <alignment horizontal="right" vertical="center"/>
      <protection locked="0"/>
    </xf>
    <xf numFmtId="14" fontId="4" fillId="4" borderId="0" xfId="3" applyNumberFormat="1" applyFont="1" applyProtection="1">
      <alignment vertical="center"/>
      <protection locked="0"/>
    </xf>
    <xf numFmtId="0" fontId="3" fillId="5" borderId="0" xfId="4" applyFont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4" fillId="3" borderId="0" xfId="2" applyFont="1" applyBorder="1" applyAlignment="1" applyProtection="1">
      <alignment horizontal="center" vertical="center"/>
      <protection hidden="1"/>
    </xf>
    <xf numFmtId="0" fontId="12" fillId="2" borderId="0" xfId="1" applyFont="1" applyAlignment="1">
      <alignment horizontal="center" vertical="center"/>
    </xf>
    <xf numFmtId="0" fontId="10" fillId="0" borderId="5" xfId="0" applyFont="1" applyFill="1" applyBorder="1" applyAlignment="1">
      <alignment horizontal="distributed" vertical="center"/>
    </xf>
    <xf numFmtId="0" fontId="10" fillId="7" borderId="5" xfId="0" applyFont="1" applyFill="1" applyBorder="1" applyAlignment="1">
      <alignment horizontal="distributed" vertical="center"/>
    </xf>
    <xf numFmtId="0" fontId="10" fillId="7" borderId="7" xfId="0" applyFont="1" applyFill="1" applyBorder="1" applyAlignment="1">
      <alignment horizontal="distributed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</cellXfs>
  <cellStyles count="5">
    <cellStyle name="Accent1" xfId="1" builtinId="29"/>
    <cellStyle name="Accent2" xfId="2" builtinId="33"/>
    <cellStyle name="Accent3" xfId="3" builtinId="37"/>
    <cellStyle name="Accent4" xfId="4" builtinId="41"/>
    <cellStyle name="Normal" xfId="0" builtinId="0"/>
  </cellStyles>
  <dxfs count="1">
    <dxf>
      <fill>
        <patternFill>
          <bgColor theme="5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53451</xdr:colOff>
      <xdr:row>3</xdr:row>
      <xdr:rowOff>145376</xdr:rowOff>
    </xdr:from>
    <xdr:to>
      <xdr:col>3</xdr:col>
      <xdr:colOff>664849</xdr:colOff>
      <xdr:row>6</xdr:row>
      <xdr:rowOff>100784</xdr:rowOff>
    </xdr:to>
    <xdr:sp macro="" textlink="">
      <xdr:nvSpPr>
        <xdr:cNvPr id="2" name="向下箭號 1"/>
        <xdr:cNvSpPr/>
      </xdr:nvSpPr>
      <xdr:spPr>
        <a:xfrm rot="18331679">
          <a:off x="3562796" y="798456"/>
          <a:ext cx="726933" cy="1097173"/>
        </a:xfrm>
        <a:prstGeom prst="downArrow">
          <a:avLst>
            <a:gd name="adj1" fmla="val 61240"/>
            <a:gd name="adj2" fmla="val 50000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="vert" rtlCol="0" anchor="ctr"/>
        <a:lstStyle/>
        <a:p>
          <a:pPr algn="ctr"/>
          <a:r>
            <a:rPr lang="zh-TW" altLang="en-US" sz="1200" b="1"/>
            <a:t>計算結果</a:t>
          </a:r>
        </a:p>
      </xdr:txBody>
    </xdr:sp>
    <xdr:clientData/>
  </xdr:twoCellAnchor>
  <xdr:twoCellAnchor editAs="oneCell">
    <xdr:from>
      <xdr:col>4</xdr:col>
      <xdr:colOff>561975</xdr:colOff>
      <xdr:row>1</xdr:row>
      <xdr:rowOff>140099</xdr:rowOff>
    </xdr:from>
    <xdr:to>
      <xdr:col>6</xdr:col>
      <xdr:colOff>676274</xdr:colOff>
      <xdr:row>6</xdr:row>
      <xdr:rowOff>247650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72125" y="463949"/>
          <a:ext cx="1904999" cy="13934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Normal="100" workbookViewId="0">
      <selection activeCell="E13" sqref="E13"/>
    </sheetView>
  </sheetViews>
  <sheetFormatPr defaultRowHeight="20.25"/>
  <cols>
    <col min="1" max="1" width="18" style="1" customWidth="1"/>
    <col min="2" max="2" width="25.625" style="1" customWidth="1"/>
    <col min="3" max="3" width="6.375" style="1" customWidth="1"/>
    <col min="4" max="4" width="15.75" style="1" customWidth="1"/>
    <col min="5" max="5" width="10.375" style="1" customWidth="1"/>
    <col min="6" max="6" width="13.125" style="1" customWidth="1"/>
    <col min="7" max="7" width="13.625" style="1" customWidth="1"/>
    <col min="8" max="16384" width="9" style="1"/>
  </cols>
  <sheetData>
    <row r="1" spans="1:28" ht="23.25">
      <c r="A1" s="46" t="s">
        <v>0</v>
      </c>
      <c r="B1" s="46"/>
      <c r="C1" s="46"/>
      <c r="D1" s="46"/>
      <c r="E1" s="46"/>
      <c r="F1" s="46"/>
      <c r="G1" s="46"/>
      <c r="Z1" s="4" t="s">
        <v>10</v>
      </c>
      <c r="AA1" s="4" t="s">
        <v>11</v>
      </c>
      <c r="AB1" s="4" t="s">
        <v>12</v>
      </c>
    </row>
    <row r="2" spans="1:28">
      <c r="Z2" s="3">
        <f ca="1">YEAR(TODAY()-B6)-1900</f>
        <v>4</v>
      </c>
      <c r="AA2" s="3">
        <f ca="1">MONTH(TODAY()-B6)-1</f>
        <v>2</v>
      </c>
      <c r="AB2" s="3">
        <f ca="1">DAY(TODAY()-B6)</f>
        <v>29</v>
      </c>
    </row>
    <row r="3" spans="1:28">
      <c r="A3" s="43" t="s">
        <v>1</v>
      </c>
      <c r="B3" s="43"/>
    </row>
    <row r="4" spans="1:28">
      <c r="A4" s="2" t="s">
        <v>2</v>
      </c>
      <c r="B4" s="41" t="s">
        <v>49</v>
      </c>
    </row>
    <row r="5" spans="1:28">
      <c r="A5" s="2" t="s">
        <v>3</v>
      </c>
      <c r="B5" s="41" t="s">
        <v>7</v>
      </c>
    </row>
    <row r="6" spans="1:28">
      <c r="A6" s="2" t="s">
        <v>4</v>
      </c>
      <c r="B6" s="42">
        <v>39509</v>
      </c>
    </row>
    <row r="8" spans="1:28">
      <c r="A8" s="27" t="s">
        <v>8</v>
      </c>
      <c r="B8" s="28">
        <f ca="1">YEAR(TODAY()-B6)-1900</f>
        <v>4</v>
      </c>
      <c r="C8" s="29"/>
      <c r="D8" s="45" t="str">
        <f ca="1">"距離出生到今天已經  "&amp;FIXED(Z2,0)&amp;"年"&amp;FIXED(AA2,0)&amp;"月"&amp;FIXED(AB2,0)&amp;"日"</f>
        <v>距離出生到今天已經  4年2月29日</v>
      </c>
      <c r="E8" s="45"/>
      <c r="F8" s="45"/>
      <c r="G8" s="45"/>
    </row>
    <row r="9" spans="1:28" ht="21" thickBot="1"/>
    <row r="10" spans="1:28" ht="39" customHeight="1" thickTop="1">
      <c r="A10" s="24" t="s">
        <v>5</v>
      </c>
      <c r="B10" s="44" t="s">
        <v>6</v>
      </c>
      <c r="C10" s="44"/>
      <c r="D10" s="25" t="s">
        <v>48</v>
      </c>
      <c r="E10" s="25" t="s">
        <v>47</v>
      </c>
      <c r="F10" s="25" t="s">
        <v>46</v>
      </c>
      <c r="G10" s="26" t="s">
        <v>23</v>
      </c>
      <c r="H10" s="5"/>
      <c r="I10" s="5"/>
    </row>
    <row r="11" spans="1:28" ht="30.75" customHeight="1">
      <c r="A11" s="23" t="s">
        <v>9</v>
      </c>
      <c r="B11" s="19" t="s">
        <v>13</v>
      </c>
      <c r="C11" s="20" t="s">
        <v>14</v>
      </c>
      <c r="D11" s="30">
        <f>$B$6</f>
        <v>39509</v>
      </c>
      <c r="E11" s="38">
        <v>39509</v>
      </c>
      <c r="F11" s="33" t="str">
        <f ca="1">IF(D11-TODAY()&lt;=0,"",D11-TODAY())</f>
        <v/>
      </c>
      <c r="G11" s="36" t="str">
        <f ca="1">IF(E11&amp;F11="","接種時間已過","")</f>
        <v/>
      </c>
    </row>
    <row r="12" spans="1:28" ht="30.75" customHeight="1">
      <c r="A12" s="6" t="s">
        <v>15</v>
      </c>
      <c r="B12" s="7" t="s">
        <v>16</v>
      </c>
      <c r="C12" s="8" t="s">
        <v>17</v>
      </c>
      <c r="D12" s="31">
        <f>$B$6+1</f>
        <v>39510</v>
      </c>
      <c r="E12" s="38">
        <v>39510</v>
      </c>
      <c r="F12" s="34" t="str">
        <f t="shared" ref="F12:F32" ca="1" si="0">IF(D12-TODAY()&lt;=0,"",D12-TODAY())</f>
        <v/>
      </c>
      <c r="G12" s="36" t="str">
        <f t="shared" ref="G12:G32" ca="1" si="1">IF(E12&amp;F12="","接種時間已過","")</f>
        <v/>
      </c>
    </row>
    <row r="13" spans="1:28" ht="30.75" customHeight="1">
      <c r="A13" s="23" t="s">
        <v>18</v>
      </c>
      <c r="B13" s="19" t="s">
        <v>40</v>
      </c>
      <c r="C13" s="20" t="s">
        <v>39</v>
      </c>
      <c r="D13" s="30">
        <f>B6+3</f>
        <v>39512</v>
      </c>
      <c r="E13" s="38">
        <v>39513</v>
      </c>
      <c r="F13" s="33" t="str">
        <f t="shared" ca="1" si="0"/>
        <v/>
      </c>
      <c r="G13" s="36" t="str">
        <f t="shared" ca="1" si="1"/>
        <v/>
      </c>
    </row>
    <row r="14" spans="1:28" ht="30.75" customHeight="1">
      <c r="A14" s="6" t="s">
        <v>19</v>
      </c>
      <c r="B14" s="19" t="s">
        <v>40</v>
      </c>
      <c r="C14" s="20" t="s">
        <v>41</v>
      </c>
      <c r="D14" s="31">
        <f>DATE(YEAR(B6),(MONTH(B6)+1),DAY(B6))</f>
        <v>39540</v>
      </c>
      <c r="E14" s="38">
        <v>39540</v>
      </c>
      <c r="F14" s="34" t="str">
        <f t="shared" ca="1" si="0"/>
        <v/>
      </c>
      <c r="G14" s="36" t="str">
        <f t="shared" ca="1" si="1"/>
        <v/>
      </c>
    </row>
    <row r="15" spans="1:28" ht="30" customHeight="1">
      <c r="A15" s="47" t="s">
        <v>20</v>
      </c>
      <c r="B15" s="15" t="s">
        <v>21</v>
      </c>
      <c r="C15" s="22" t="s">
        <v>17</v>
      </c>
      <c r="D15" s="30">
        <f>DATE(YEAR(B6),(MONTH(B6)+2),DAY(B6))</f>
        <v>39570</v>
      </c>
      <c r="E15" s="38"/>
      <c r="F15" s="33" t="str">
        <f t="shared" ca="1" si="0"/>
        <v/>
      </c>
      <c r="G15" s="36" t="str">
        <f t="shared" ca="1" si="1"/>
        <v>接種時間已過</v>
      </c>
    </row>
    <row r="16" spans="1:28" ht="30" customHeight="1">
      <c r="A16" s="47"/>
      <c r="B16" s="14" t="s">
        <v>22</v>
      </c>
      <c r="C16" s="21" t="s">
        <v>17</v>
      </c>
      <c r="D16" s="30">
        <f>DATE(YEAR(B6),(MONTH(B6)+2),DAY(B6))</f>
        <v>39570</v>
      </c>
      <c r="E16" s="38"/>
      <c r="F16" s="33" t="str">
        <f t="shared" ca="1" si="0"/>
        <v/>
      </c>
      <c r="G16" s="36" t="str">
        <f t="shared" ca="1" si="1"/>
        <v>接種時間已過</v>
      </c>
    </row>
    <row r="17" spans="1:7" ht="30" customHeight="1">
      <c r="A17" s="48" t="s">
        <v>24</v>
      </c>
      <c r="B17" s="15" t="s">
        <v>43</v>
      </c>
      <c r="C17" s="22" t="s">
        <v>41</v>
      </c>
      <c r="D17" s="31">
        <f>DATE(YEAR($B$6),(MONTH($B$6)+4),DAY($B$6))</f>
        <v>39631</v>
      </c>
      <c r="E17" s="38"/>
      <c r="F17" s="34" t="str">
        <f t="shared" ca="1" si="0"/>
        <v/>
      </c>
      <c r="G17" s="36" t="str">
        <f t="shared" ca="1" si="1"/>
        <v>接種時間已過</v>
      </c>
    </row>
    <row r="18" spans="1:7" ht="30" customHeight="1">
      <c r="A18" s="48"/>
      <c r="B18" s="14" t="s">
        <v>44</v>
      </c>
      <c r="C18" s="21" t="s">
        <v>41</v>
      </c>
      <c r="D18" s="31">
        <f>DATE(YEAR($B$6),(MONTH($B$6)+4),DAY($B$6))</f>
        <v>39631</v>
      </c>
      <c r="E18" s="38"/>
      <c r="F18" s="34" t="str">
        <f t="shared" ca="1" si="0"/>
        <v/>
      </c>
      <c r="G18" s="36" t="str">
        <f t="shared" ca="1" si="1"/>
        <v>接種時間已過</v>
      </c>
    </row>
    <row r="19" spans="1:7" ht="30" customHeight="1">
      <c r="A19" s="47" t="s">
        <v>25</v>
      </c>
      <c r="B19" s="19" t="s">
        <v>40</v>
      </c>
      <c r="C19" s="20" t="s">
        <v>42</v>
      </c>
      <c r="D19" s="30">
        <f>DATE(YEAR($B$6),(MONTH($B$6)+6),DAY($B$6))</f>
        <v>39693</v>
      </c>
      <c r="E19" s="38"/>
      <c r="F19" s="33" t="str">
        <f t="shared" ca="1" si="0"/>
        <v/>
      </c>
      <c r="G19" s="36" t="str">
        <f t="shared" ca="1" si="1"/>
        <v>接種時間已過</v>
      </c>
    </row>
    <row r="20" spans="1:7" ht="30" customHeight="1">
      <c r="A20" s="47"/>
      <c r="B20" s="15" t="s">
        <v>43</v>
      </c>
      <c r="C20" s="22" t="s">
        <v>42</v>
      </c>
      <c r="D20" s="30">
        <f>DATE(YEAR($B$6),(MONTH($B$6)+6),DAY($B$6))</f>
        <v>39693</v>
      </c>
      <c r="E20" s="38"/>
      <c r="F20" s="33" t="str">
        <f t="shared" ca="1" si="0"/>
        <v/>
      </c>
      <c r="G20" s="36" t="str">
        <f t="shared" ca="1" si="1"/>
        <v>接種時間已過</v>
      </c>
    </row>
    <row r="21" spans="1:7" ht="30" customHeight="1">
      <c r="A21" s="47"/>
      <c r="B21" s="14" t="s">
        <v>44</v>
      </c>
      <c r="C21" s="21" t="s">
        <v>42</v>
      </c>
      <c r="D21" s="30">
        <f>DATE(YEAR($B$6),(MONTH($B$6)+6),DAY($B$6))</f>
        <v>39693</v>
      </c>
      <c r="E21" s="38"/>
      <c r="F21" s="33" t="str">
        <f t="shared" ca="1" si="0"/>
        <v/>
      </c>
      <c r="G21" s="36" t="str">
        <f t="shared" ca="1" si="1"/>
        <v>接種時間已過</v>
      </c>
    </row>
    <row r="22" spans="1:7" ht="30" customHeight="1">
      <c r="A22" s="6" t="s">
        <v>26</v>
      </c>
      <c r="B22" s="7" t="s">
        <v>29</v>
      </c>
      <c r="C22" s="8" t="s">
        <v>14</v>
      </c>
      <c r="D22" s="31">
        <f>DATE(YEAR($B$6),(MONTH($B$6)+9),DAY($B$6))</f>
        <v>39784</v>
      </c>
      <c r="E22" s="38"/>
      <c r="F22" s="34" t="str">
        <f t="shared" ca="1" si="0"/>
        <v/>
      </c>
      <c r="G22" s="36" t="str">
        <f t="shared" ca="1" si="1"/>
        <v>接種時間已過</v>
      </c>
    </row>
    <row r="23" spans="1:7" ht="25.5" customHeight="1">
      <c r="A23" s="47" t="s">
        <v>27</v>
      </c>
      <c r="B23" s="10" t="s">
        <v>30</v>
      </c>
      <c r="C23" s="8" t="s">
        <v>14</v>
      </c>
      <c r="D23" s="30">
        <f>DATE(YEAR($B$6)+1,(MONTH($B$6)+3),DAY($B$6))</f>
        <v>39966</v>
      </c>
      <c r="E23" s="38"/>
      <c r="F23" s="33" t="str">
        <f t="shared" ca="1" si="0"/>
        <v/>
      </c>
      <c r="G23" s="36" t="str">
        <f t="shared" ca="1" si="1"/>
        <v>接種時間已過</v>
      </c>
    </row>
    <row r="24" spans="1:7" ht="40.5" customHeight="1">
      <c r="A24" s="47"/>
      <c r="B24" s="16" t="s">
        <v>31</v>
      </c>
      <c r="C24" s="17" t="s">
        <v>17</v>
      </c>
      <c r="D24" s="30">
        <f>DATE(YEAR($B$6)+1,(MONTH($B$6)+3),DAY($B$6))</f>
        <v>39966</v>
      </c>
      <c r="E24" s="38"/>
      <c r="F24" s="33" t="str">
        <f t="shared" ca="1" si="0"/>
        <v/>
      </c>
      <c r="G24" s="36" t="str">
        <f t="shared" ca="1" si="1"/>
        <v>接種時間已過</v>
      </c>
    </row>
    <row r="25" spans="1:7" ht="40.5" customHeight="1">
      <c r="A25" s="47"/>
      <c r="B25" s="16" t="s">
        <v>31</v>
      </c>
      <c r="C25" s="18" t="s">
        <v>32</v>
      </c>
      <c r="D25" s="30">
        <f>DATE(YEAR($B$6)+1,(MONTH($B$6)+3),DAY($B$6))</f>
        <v>39966</v>
      </c>
      <c r="E25" s="38"/>
      <c r="F25" s="33" t="str">
        <f t="shared" ca="1" si="0"/>
        <v/>
      </c>
      <c r="G25" s="36" t="str">
        <f t="shared" ca="1" si="1"/>
        <v>接種時間已過</v>
      </c>
    </row>
    <row r="26" spans="1:7" ht="25.5" customHeight="1">
      <c r="A26" s="50" t="s">
        <v>28</v>
      </c>
      <c r="B26" s="15" t="s">
        <v>43</v>
      </c>
      <c r="C26" s="22" t="s">
        <v>45</v>
      </c>
      <c r="D26" s="31">
        <f>DATE(YEAR($B$6)+1,(MONTH($B$6)+6),DAY($B$6))</f>
        <v>40058</v>
      </c>
      <c r="E26" s="38"/>
      <c r="F26" s="34" t="str">
        <f t="shared" ca="1" si="0"/>
        <v/>
      </c>
      <c r="G26" s="36" t="str">
        <f t="shared" ca="1" si="1"/>
        <v>接種時間已過</v>
      </c>
    </row>
    <row r="27" spans="1:7" ht="25.5" customHeight="1">
      <c r="A27" s="51"/>
      <c r="B27" s="14" t="s">
        <v>44</v>
      </c>
      <c r="C27" s="21" t="s">
        <v>45</v>
      </c>
      <c r="D27" s="31">
        <f>DATE(YEAR($B$6)+1,(MONTH($B$6)+6),DAY($B$6))</f>
        <v>40058</v>
      </c>
      <c r="E27" s="38"/>
      <c r="F27" s="34" t="str">
        <f t="shared" ca="1" si="0"/>
        <v/>
      </c>
      <c r="G27" s="36" t="str">
        <f t="shared" ca="1" si="1"/>
        <v>接種時間已過</v>
      </c>
    </row>
    <row r="28" spans="1:7" ht="45.75" customHeight="1">
      <c r="A28" s="23" t="s">
        <v>34</v>
      </c>
      <c r="B28" s="16" t="s">
        <v>38</v>
      </c>
      <c r="C28" s="18" t="s">
        <v>42</v>
      </c>
      <c r="D28" s="30">
        <f>DATE(YEAR($B$6)+2,(MONTH($B$6)+3),DAY($B$6))</f>
        <v>40331</v>
      </c>
      <c r="E28" s="38"/>
      <c r="F28" s="33" t="str">
        <f t="shared" ca="1" si="0"/>
        <v/>
      </c>
      <c r="G28" s="36" t="str">
        <f t="shared" ca="1" si="1"/>
        <v>接種時間已過</v>
      </c>
    </row>
    <row r="29" spans="1:7" ht="25.5" customHeight="1">
      <c r="A29" s="48" t="s">
        <v>36</v>
      </c>
      <c r="B29" s="9" t="s">
        <v>35</v>
      </c>
      <c r="C29" s="11" t="s">
        <v>33</v>
      </c>
      <c r="D29" s="31">
        <f>DATE(YEAR($B$6)+6,(MONTH($B$6)),DAY($B$6))</f>
        <v>41700</v>
      </c>
      <c r="E29" s="38"/>
      <c r="F29" s="34">
        <f t="shared" ca="1" si="0"/>
        <v>641</v>
      </c>
      <c r="G29" s="36" t="str">
        <f t="shared" ca="1" si="1"/>
        <v/>
      </c>
    </row>
    <row r="30" spans="1:7" ht="25.5" customHeight="1">
      <c r="A30" s="48"/>
      <c r="B30" s="14" t="s">
        <v>22</v>
      </c>
      <c r="C30" s="21" t="s">
        <v>33</v>
      </c>
      <c r="D30" s="31">
        <f>DATE(YEAR($B$6)+6,(MONTH($B$6)),DAY($B$6))</f>
        <v>41700</v>
      </c>
      <c r="E30" s="39"/>
      <c r="F30" s="34">
        <f t="shared" ca="1" si="0"/>
        <v>641</v>
      </c>
      <c r="G30" s="36" t="str">
        <f t="shared" ca="1" si="1"/>
        <v/>
      </c>
    </row>
    <row r="31" spans="1:7" ht="35.25" customHeight="1">
      <c r="A31" s="48"/>
      <c r="B31" s="16" t="s">
        <v>31</v>
      </c>
      <c r="C31" s="18" t="s">
        <v>33</v>
      </c>
      <c r="D31" s="31">
        <f>DATE(YEAR($B$6)+6,(MONTH($B$6)),DAY($B$6))</f>
        <v>41700</v>
      </c>
      <c r="E31" s="39"/>
      <c r="F31" s="34">
        <f t="shared" ca="1" si="0"/>
        <v>641</v>
      </c>
      <c r="G31" s="36" t="str">
        <f t="shared" ca="1" si="1"/>
        <v/>
      </c>
    </row>
    <row r="32" spans="1:7" ht="35.25" customHeight="1" thickBot="1">
      <c r="A32" s="49"/>
      <c r="B32" s="12" t="s">
        <v>37</v>
      </c>
      <c r="C32" s="13" t="s">
        <v>33</v>
      </c>
      <c r="D32" s="32">
        <f>DATE(YEAR($B$6)+6,(MONTH($B$6)),DAY($B$6))</f>
        <v>41700</v>
      </c>
      <c r="E32" s="40"/>
      <c r="F32" s="35">
        <f t="shared" ca="1" si="0"/>
        <v>641</v>
      </c>
      <c r="G32" s="37" t="str">
        <f t="shared" ca="1" si="1"/>
        <v/>
      </c>
    </row>
    <row r="33" ht="21" thickTop="1"/>
  </sheetData>
  <sheetProtection sheet="1" objects="1" scenarios="1"/>
  <mergeCells count="10">
    <mergeCell ref="A17:A18"/>
    <mergeCell ref="A19:A21"/>
    <mergeCell ref="A23:A25"/>
    <mergeCell ref="A29:A32"/>
    <mergeCell ref="A26:A27"/>
    <mergeCell ref="A3:B3"/>
    <mergeCell ref="B10:C10"/>
    <mergeCell ref="D8:G8"/>
    <mergeCell ref="A1:G1"/>
    <mergeCell ref="A15:A16"/>
  </mergeCells>
  <phoneticPr fontId="2" type="noConversion"/>
  <conditionalFormatting sqref="G11:G32">
    <cfRule type="cellIs" dxfId="0" priority="1" operator="equal">
      <formula>"接種時間已過"</formula>
    </cfRule>
  </conditionalFormatting>
  <dataValidations count="1">
    <dataValidation type="list" allowBlank="1" showInputMessage="1" showErrorMessage="1" sqref="B5">
      <formula1>"男,女"</formula1>
    </dataValidation>
  </dataValidation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InProgress</ApprovalStatus>
    <MarketSpecific xmlns="c66daf58-3c46-4c48-8560-c485e881f7f9">false</MarketSpecific>
    <PrimaryImageGen xmlns="c66daf58-3c46-4c48-8560-c485e881f7f9">true</PrimaryImageGen>
    <ThumbnailAssetId xmlns="c66daf58-3c46-4c48-8560-c485e881f7f9" xsi:nil="true"/>
    <LegacyData xmlns="c66daf58-3c46-4c48-8560-c485e881f7f9">ListingID:;Manager:;BuildStatus:None;MockupPath:</LegacyData>
    <TPFriendlyName xmlns="c66daf58-3c46-4c48-8560-c485e881f7f9">孩童預防接種時間及紀錄表</TPFriendlyName>
    <NumericId xmlns="c66daf58-3c46-4c48-8560-c485e881f7f9">-1</NumericId>
    <BusinessGroup xmlns="c66daf58-3c46-4c48-8560-c485e881f7f9" xsi:nil="true"/>
    <SourceTitle xmlns="c66daf58-3c46-4c48-8560-c485e881f7f9">孩童預防接種時間及紀錄表 </SourceTitle>
    <APEditor xmlns="c66daf58-3c46-4c48-8560-c485e881f7f9">
      <UserInfo>
        <DisplayName>REDMOND\emanb</DisplayName>
        <AccountId>566</AccountId>
        <AccountType/>
      </UserInfo>
    </APEditor>
    <OpenTemplate xmlns="c66daf58-3c46-4c48-8560-c485e881f7f9">true</OpenTemplate>
    <UALocComments xmlns="c66daf58-3c46-4c48-8560-c485e881f7f9" xsi:nil="true"/>
    <ParentAssetId xmlns="c66daf58-3c46-4c48-8560-c485e881f7f9" xsi:nil="true"/>
    <PublishStatusLookup xmlns="c66daf58-3c46-4c48-8560-c485e881f7f9">
      <Value>304806</Value>
      <Value>505100</Value>
    </PublishStatusLookup>
    <IntlLangReviewDate xmlns="c66daf58-3c46-4c48-8560-c485e881f7f9">2011-03-01T11:39:00+00:00</IntlLangReviewDate>
    <LastPublishResultLookup xmlns="c66daf58-3c46-4c48-8560-c485e881f7f9" xsi:nil="true"/>
    <Providers xmlns="c66daf58-3c46-4c48-8560-c485e881f7f9" xsi:nil="true"/>
    <MachineTranslated xmlns="c66daf58-3c46-4c48-8560-c485e881f7f9">false</MachineTranslated>
    <OriginalSourceMarket xmlns="c66daf58-3c46-4c48-8560-c485e881f7f9">english</OriginalSourceMarket>
    <TPInstallLocation xmlns="c66daf58-3c46-4c48-8560-c485e881f7f9">{My Templates}</TPInstallLocation>
    <ClipArtFilename xmlns="c66daf58-3c46-4c48-8560-c485e881f7f9" xsi:nil="true"/>
    <APDescription xmlns="c66daf58-3c46-4c48-8560-c485e881f7f9" xsi:nil="true"/>
    <ContentItem xmlns="c66daf58-3c46-4c48-8560-c485e881f7f9" xsi:nil="true"/>
    <PublishTargets xmlns="c66daf58-3c46-4c48-8560-c485e881f7f9">OfficeOnline</PublishTargets>
    <EditorialStatus xmlns="c66daf58-3c46-4c48-8560-c485e881f7f9" xsi:nil="true"/>
    <TPLaunchHelpLinkType xmlns="c66daf58-3c46-4c48-8560-c485e881f7f9" xsi:nil="true"/>
    <LastModifiedDateTime xmlns="c66daf58-3c46-4c48-8560-c485e881f7f9">2011-03-01T11:39:00+00:00</LastModifiedDateTime>
    <TimesCloned xmlns="c66daf58-3c46-4c48-8560-c485e881f7f9" xsi:nil="true"/>
    <AssetStart xmlns="c66daf58-3c46-4c48-8560-c485e881f7f9">2010-01-26T03:07:31+00:00</AssetStart>
    <AcquiredFrom xmlns="c66daf58-3c46-4c48-8560-c485e881f7f9">Internal MS</AcquiredFrom>
    <FriendlyTitle xmlns="c66daf58-3c46-4c48-8560-c485e881f7f9" xsi:nil="true"/>
    <LastHandOff xmlns="c66daf58-3c46-4c48-8560-c485e881f7f9" xsi:nil="true"/>
    <Provider xmlns="c66daf58-3c46-4c48-8560-c485e881f7f9" xsi:nil="true"/>
    <UACurrentWords xmlns="c66daf58-3c46-4c48-8560-c485e881f7f9">0</UACurrentWords>
    <UALocRecommendation xmlns="c66daf58-3c46-4c48-8560-c485e881f7f9">Localize</UALocRecommendation>
    <ArtSampleDocs xmlns="c66daf58-3c46-4c48-8560-c485e881f7f9" xsi:nil="true"/>
    <TPClientViewer xmlns="c66daf58-3c46-4c48-8560-c485e881f7f9" xsi:nil="true"/>
    <Manager xmlns="c66daf58-3c46-4c48-8560-c485e881f7f9" xsi:nil="true"/>
    <IsDeleted xmlns="c66daf58-3c46-4c48-8560-c485e881f7f9">false</IsDeleted>
    <UANotes xmlns="c66daf58-3c46-4c48-8560-c485e881f7f9" xsi:nil="true"/>
    <ShowIn xmlns="c66daf58-3c46-4c48-8560-c485e881f7f9">On Web no search</ShowIn>
    <OOCacheId xmlns="c66daf58-3c46-4c48-8560-c485e881f7f9" xsi:nil="true"/>
    <TemplateStatus xmlns="c66daf58-3c46-4c48-8560-c485e881f7f9" xsi:nil="true"/>
    <VoteCount xmlns="c66daf58-3c46-4c48-8560-c485e881f7f9" xsi:nil="true"/>
    <Downloads xmlns="c66daf58-3c46-4c48-8560-c485e881f7f9">0</Downloads>
    <CSXHash xmlns="c66daf58-3c46-4c48-8560-c485e881f7f9" xsi:nil="true"/>
    <AssetExpire xmlns="c66daf58-3c46-4c48-8560-c485e881f7f9">2100-01-01T00:00:00+00:00</AssetExpire>
    <DSATActionTaken xmlns="c66daf58-3c46-4c48-8560-c485e881f7f9" xsi:nil="true"/>
    <CSXSubmissionMarket xmlns="c66daf58-3c46-4c48-8560-c485e881f7f9" xsi:nil="true"/>
    <EditorialTags xmlns="c66daf58-3c46-4c48-8560-c485e881f7f9" xsi:nil="true"/>
    <TPExecutable xmlns="c66daf58-3c46-4c48-8560-c485e881f7f9" xsi:nil="true"/>
    <SubmitterId xmlns="c66daf58-3c46-4c48-8560-c485e881f7f9" xsi:nil="true"/>
    <AssetType xmlns="c66daf58-3c46-4c48-8560-c485e881f7f9">TP</AssetType>
    <CSXUpdate xmlns="c66daf58-3c46-4c48-8560-c485e881f7f9">false</CSXUpdate>
    <CSXSubmissionDate xmlns="c66daf58-3c46-4c48-8560-c485e881f7f9" xsi:nil="true"/>
    <BugNumber xmlns="c66daf58-3c46-4c48-8560-c485e881f7f9" xsi:nil="true"/>
    <ApprovalLog xmlns="c66daf58-3c46-4c48-8560-c485e881f7f9" xsi:nil="true"/>
    <TPComponent xmlns="c66daf58-3c46-4c48-8560-c485e881f7f9">EXCELFiles</TPComponent>
    <Milestone xmlns="c66daf58-3c46-4c48-8560-c485e881f7f9" xsi:nil="true"/>
    <OriginAsset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TP010269163</AssetId>
    <TPLaunchHelpLink xmlns="c66daf58-3c46-4c48-8560-c485e881f7f9" xsi:nil="true"/>
    <TPApplication xmlns="c66daf58-3c46-4c48-8560-c485e881f7f9">Excel</TPApplication>
    <PolicheckWords xmlns="c66daf58-3c46-4c48-8560-c485e881f7f9" xsi:nil="true"/>
    <IntlLocPriority xmlns="c66daf58-3c46-4c48-8560-c485e881f7f9" xsi:nil="true"/>
    <PlannedPubDate xmlns="c66daf58-3c46-4c48-8560-c485e881f7f9">2011-03-01T11:39:00+00:00</PlannedPubDate>
    <CrawlForDependencies xmlns="c66daf58-3c46-4c48-8560-c485e881f7f9">false</CrawlForDependencies>
    <HandoffToMSDN xmlns="c66daf58-3c46-4c48-8560-c485e881f7f9">2011-03-01T11:39:00+00:00</HandoffToMSDN>
    <IntlLangReviewer xmlns="c66daf58-3c46-4c48-8560-c485e881f7f9" xsi:nil="true"/>
    <TrustLevel xmlns="c66daf58-3c46-4c48-8560-c485e881f7f9">1 Microsoft Managed Content</TrustLevel>
    <IsSearchable xmlns="c66daf58-3c46-4c48-8560-c485e881f7f9">false</IsSearchable>
    <TPNamespace xmlns="c66daf58-3c46-4c48-8560-c485e881f7f9" xsi:nil="true"/>
    <TemplateTemplateType xmlns="c66daf58-3c46-4c48-8560-c485e881f7f9">Excel 2007 Default</TemplateTemplateType>
    <Markets xmlns="c66daf58-3c46-4c48-8560-c485e881f7f9"/>
    <AverageRating xmlns="c66daf58-3c46-4c48-8560-c485e881f7f9" xsi:nil="true"/>
    <UAProjectedTotalWords xmlns="c66daf58-3c46-4c48-8560-c485e881f7f9" xsi:nil="true"/>
    <IntlLangReview xmlns="c66daf58-3c46-4c48-8560-c485e881f7f9" xsi:nil="true"/>
    <OutputCachingOn xmlns="c66daf58-3c46-4c48-8560-c485e881f7f9">false</OutputCachingOn>
    <APAuthor xmlns="c66daf58-3c46-4c48-8560-c485e881f7f9">
      <UserInfo>
        <DisplayName>FAREAST\melchi</DisplayName>
        <AccountId>203</AccountId>
        <AccountType/>
      </UserInfo>
    </APAuthor>
    <TPCommandLine xmlns="c66daf58-3c46-4c48-8560-c485e881f7f9">{XL} /t {FilePath}</TPCommandLine>
    <TPAppVersion xmlns="c66daf58-3c46-4c48-8560-c485e881f7f9">12</TPAppVersion>
    <BlockPublish xmlns="c66daf58-3c46-4c48-8560-c485e881f7f9">false</BlockPublish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50923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A95330-0D63-4E6E-B7EC-DDE43C51F4DC}"/>
</file>

<file path=customXml/itemProps2.xml><?xml version="1.0" encoding="utf-8"?>
<ds:datastoreItem xmlns:ds="http://schemas.openxmlformats.org/officeDocument/2006/customXml" ds:itemID="{6143F49E-63EE-4A73-A87C-2BA0B5F98C9A}"/>
</file>

<file path=customXml/itemProps3.xml><?xml version="1.0" encoding="utf-8"?>
<ds:datastoreItem xmlns:ds="http://schemas.openxmlformats.org/officeDocument/2006/customXml" ds:itemID="{47F01A9F-8690-4A94-898E-0514D73687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AWS CFM Account</cp:lastModifiedBy>
  <dcterms:created xsi:type="dcterms:W3CDTF">2007-08-18T03:42:54Z</dcterms:created>
  <dcterms:modified xsi:type="dcterms:W3CDTF">2012-05-30T10:22:56Z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Applications">
    <vt:lpwstr>11;#Excel 12;#67;#Template 12</vt:lpwstr>
  </property>
  <property fmtid="{D5CDD505-2E9C-101B-9397-08002B2CF9AE}" pid="4" name="Order">
    <vt:r8>8537600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