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0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1020_Accessibility_Templates_Batch3\04_From_Amanda_processing\th-TH\Templates\"/>
    </mc:Choice>
  </mc:AlternateContent>
  <bookViews>
    <workbookView xWindow="0" yWindow="0" windowWidth="28800" windowHeight="14130" tabRatio="784" activeTab="1"/>
  </bookViews>
  <sheets>
    <sheet name="เคล็ดลับ" sheetId="16" r:id="rId1"/>
    <sheet name="สรุป" sheetId="2" r:id="rId2"/>
    <sheet name="ม.ค." sheetId="3" r:id="rId3"/>
    <sheet name="ก.พ." sheetId="4" r:id="rId4"/>
    <sheet name="มี.ค." sheetId="5" r:id="rId5"/>
    <sheet name="เม.ย." sheetId="6" r:id="rId6"/>
    <sheet name="พ.ค." sheetId="7" r:id="rId7"/>
    <sheet name="มิ.ย." sheetId="8" r:id="rId8"/>
    <sheet name="ก.ค." sheetId="9" r:id="rId9"/>
    <sheet name="ส.ค." sheetId="10" r:id="rId10"/>
    <sheet name="ก.ย." sheetId="11" r:id="rId11"/>
    <sheet name="ต.ค." sheetId="12" r:id="rId12"/>
    <sheet name="พ.ย." sheetId="13" r:id="rId13"/>
    <sheet name="ธ.ค." sheetId="14" r:id="rId14"/>
  </sheets>
  <definedNames>
    <definedName name="_xlnm.Print_Titles" localSheetId="8">ก.ค.!$2:$2</definedName>
    <definedName name="_xlnm.Print_Titles" localSheetId="3">ก.พ.!$2:$2</definedName>
    <definedName name="_xlnm.Print_Titles" localSheetId="10">ก.ย.!$2:$2</definedName>
    <definedName name="_xlnm.Print_Titles" localSheetId="11">ต.ค.!$2:$2</definedName>
    <definedName name="_xlnm.Print_Titles" localSheetId="13">ธ.ค.!$2:$2</definedName>
    <definedName name="_xlnm.Print_Titles" localSheetId="6">พ.ค.!$2:$2</definedName>
    <definedName name="_xlnm.Print_Titles" localSheetId="12">พ.ย.!$2:$2</definedName>
    <definedName name="_xlnm.Print_Titles" localSheetId="2">ม.ค.!$2:$2</definedName>
    <definedName name="_xlnm.Print_Titles" localSheetId="7">มิ.ย.!$2:$2</definedName>
    <definedName name="_xlnm.Print_Titles" localSheetId="4">มี.ค.!$2:$2</definedName>
    <definedName name="_xlnm.Print_Titles" localSheetId="5">เม.ย.!$2:$2</definedName>
    <definedName name="_xlnm.Print_Titles" localSheetId="9">ส.ค.!$2:$2</definedName>
    <definedName name="_xlnm.Print_Titles" localSheetId="1">สรุป!$4:$4</definedName>
    <definedName name="ชื่อคอลัมน์10">ค่าใช้จ่ายเดือนสิงหาคม[[#Headers],[วันที่]]</definedName>
    <definedName name="ชื่อคอลัมน์11">ค่าใช้จ่ายเดือนกันยายน[[#Headers],[วันที่]]</definedName>
    <definedName name="ชื่อคอลัมน์12">ค่าใช้จ่ายเดือนตุลาคม[[#Headers],[วันที่]]</definedName>
    <definedName name="ชื่อคอลัมน์13">ค่าใช้จ่ายเดือนพฤศจิกายน[[#Headers],[วันที่]]</definedName>
    <definedName name="ชื่อคอลัมน์14">ค่าใช้จ่ายเดือนธันวาคม[[#Headers],[วันที่]]</definedName>
    <definedName name="ชื่อคอลัมน์2">สรุปค่าใช้จ่าย[[#Headers],[รายจ่าย]]</definedName>
    <definedName name="ชื่อคอลัมน์3">ค่าใช้จ่ายเดือนมกราคม[[#Headers],[วันที่]]</definedName>
    <definedName name="ชื่อคอลัมน์4">ค่าใช้จ่ายเดือนกุมภาพันธ์[[#Headers],[วันที่]]</definedName>
    <definedName name="ชื่อคอลัมน์5">ค่าใช้จ่ายเดือนมีนาคม[[#Headers],[วันที่]]</definedName>
    <definedName name="ชื่อคอลัมน์6">ค่าใช้จ่ายเดือนเมษายน[[#Headers],[วันที่]]</definedName>
    <definedName name="ชื่อคอลัมน์7">ค่าใช้จ่ายเดือนพฤษภาคม[[#Headers],[วันที่]]</definedName>
    <definedName name="ชื่อคอลัมน์8">ค่าใช้จ่ายเดือนมิถุนายน[[#Headers],[วันที่]]</definedName>
    <definedName name="ชื่อคอลัมน์9">ค่าใช้จ่ายเดือนกรกฎาคม[[#Headers],[วันที่]]</definedName>
    <definedName name="ประเภทค่าใช้จ่าย">สรุปค่าใช้จ่าย[รายจ่าย]</definedName>
  </definedNames>
  <calcPr calcId="162913"/>
</workbook>
</file>

<file path=xl/calcChain.xml><?xml version="1.0" encoding="utf-8"?>
<calcChain xmlns="http://schemas.openxmlformats.org/spreadsheetml/2006/main">
  <c r="A18" i="16" l="1"/>
  <c r="A17" i="16"/>
  <c r="A16" i="16"/>
  <c r="A15" i="16"/>
  <c r="A14" i="16"/>
  <c r="A10" i="16"/>
  <c r="A9" i="16"/>
  <c r="A8" i="16"/>
  <c r="A7" i="16"/>
  <c r="M6" i="2" l="1"/>
  <c r="M7" i="2"/>
  <c r="M8" i="2"/>
  <c r="M9" i="2"/>
  <c r="L6" i="2"/>
  <c r="L7" i="2"/>
  <c r="L8" i="2"/>
  <c r="L9" i="2"/>
  <c r="K6" i="2"/>
  <c r="K7" i="2"/>
  <c r="K8" i="2"/>
  <c r="K9" i="2"/>
  <c r="J6" i="2"/>
  <c r="J7" i="2"/>
  <c r="J8" i="2"/>
  <c r="J9" i="2"/>
  <c r="I6" i="2"/>
  <c r="I7" i="2"/>
  <c r="I8" i="2"/>
  <c r="I9" i="2"/>
  <c r="H6" i="2"/>
  <c r="H7" i="2"/>
  <c r="H8" i="2"/>
  <c r="H9" i="2"/>
  <c r="G6" i="2"/>
  <c r="G7" i="2"/>
  <c r="G8" i="2"/>
  <c r="G9" i="2"/>
  <c r="F6" i="2"/>
  <c r="F7" i="2"/>
  <c r="F8" i="2"/>
  <c r="F9" i="2"/>
  <c r="E6" i="2"/>
  <c r="E7" i="2"/>
  <c r="E8" i="2"/>
  <c r="E9" i="2"/>
  <c r="D6" i="2"/>
  <c r="D7" i="2"/>
  <c r="D8" i="2"/>
  <c r="D9" i="2"/>
  <c r="C6" i="2"/>
  <c r="C7" i="2"/>
  <c r="C8" i="2"/>
  <c r="C9" i="2"/>
  <c r="B6" i="2"/>
  <c r="N6" i="2" s="1"/>
  <c r="B7" i="2"/>
  <c r="N7" i="2" s="1"/>
  <c r="B8" i="2"/>
  <c r="N8" i="2" s="1"/>
  <c r="B9" i="2"/>
  <c r="N9" i="2" s="1"/>
  <c r="M5" i="2" l="1"/>
  <c r="L5" i="2"/>
  <c r="K5" i="2"/>
  <c r="J5" i="2"/>
  <c r="I5" i="2"/>
  <c r="H5" i="2"/>
  <c r="G5" i="2"/>
  <c r="F5" i="2"/>
  <c r="E5" i="2"/>
  <c r="D5" i="2"/>
  <c r="C5" i="2"/>
  <c r="B5" i="2"/>
  <c r="C9" i="3"/>
  <c r="C9" i="14"/>
  <c r="C9" i="13"/>
  <c r="C9" i="12"/>
  <c r="C9" i="11"/>
  <c r="C9" i="10"/>
  <c r="C9" i="9"/>
  <c r="C9" i="8"/>
  <c r="C9" i="7"/>
  <c r="C9" i="6"/>
  <c r="C9" i="5"/>
  <c r="C9" i="4"/>
  <c r="L10" i="2" l="1"/>
  <c r="E10" i="2"/>
  <c r="M10" i="2"/>
  <c r="K10" i="2"/>
  <c r="J10" i="2"/>
  <c r="I10" i="2"/>
  <c r="H10" i="2"/>
  <c r="G10" i="2"/>
  <c r="F10" i="2"/>
  <c r="D10" i="2"/>
  <c r="C10" i="2"/>
  <c r="N5" i="2"/>
  <c r="B10" i="2"/>
  <c r="N10" i="2" l="1"/>
  <c r="A4" i="14"/>
  <c r="A3" i="14"/>
  <c r="A4" i="13"/>
  <c r="A3" i="13"/>
  <c r="A4" i="12"/>
  <c r="A3" i="12"/>
  <c r="A4" i="11"/>
  <c r="A3" i="11"/>
  <c r="A4" i="10"/>
  <c r="A3" i="10"/>
  <c r="A4" i="9"/>
  <c r="A3" i="9"/>
  <c r="A4" i="8"/>
  <c r="A3" i="8"/>
  <c r="A4" i="7"/>
  <c r="A3" i="7"/>
  <c r="A4" i="6"/>
  <c r="A3" i="6"/>
  <c r="A4" i="5"/>
  <c r="A3" i="5"/>
  <c r="A4" i="4"/>
  <c r="A3" i="4"/>
  <c r="A4" i="3"/>
  <c r="A3" i="3"/>
</calcChain>
</file>

<file path=xl/sharedStrings.xml><?xml version="1.0" encoding="utf-8"?>
<sst xmlns="http://schemas.openxmlformats.org/spreadsheetml/2006/main" count="260" uniqueCount="52">
  <si>
    <t>เคล็ดลับเทมเพลต</t>
  </si>
  <si>
    <t>มีวิธีง่ายๆ ในการย้ายไปมาระหว่างแผ่นงานสรุปแนวโน้มค่าใช้จ่ายและรายละเอียดค่าใช้จ่ายรายเดือน</t>
  </si>
  <si>
    <t>ฉันจะเพิ่มชนิดค่าใช้จ่ายใหม่ไปยังสรุปค่าใช้จ่ายหรือค่าใช้จ่ายรายเดือนใหม่ได้อย่างไร</t>
  </si>
  <si>
    <t>สรุปค่าใช้จ่ายด้านล่างของแผนภูมิและรายละเอียดค่าใช้จ่ายของแต่ละเดือนเป็นจะตาราง Excel เมื่อต้องการเพิ่มแถวใหม่ลงในตาราง Excel ให้ทำอย่างใดอย่างหนึ่งต่อไปนี้:</t>
  </si>
  <si>
    <t>เพิ่มยอดค่าใช้จ่ายสำหรับค่าใช้จ่ายแต่ละชนิดในเวิร์กชีตเดือนที่มีค่าใช้จ่าย</t>
  </si>
  <si>
    <t xml:space="preserve">ตัวอย่างเช่น: "ค่าใช้จ่าย 1" เกิดขึ้นในเดือนมกราคมถึงเดือนมิถุนายนและเดือนธันวาคม </t>
  </si>
  <si>
    <t>แนวโน้มค่าใช้จ่าย</t>
  </si>
  <si>
    <t>รายจ่าย</t>
  </si>
  <si>
    <t>ค่าใช้จ่าย 1</t>
  </si>
  <si>
    <t>ค่าใช้จ่าย 2</t>
  </si>
  <si>
    <t>ค่าใช้จ่าย 3</t>
  </si>
  <si>
    <t>ค่าใช้จ่าย 4</t>
  </si>
  <si>
    <t>ค่าใช้จ่าย 5</t>
  </si>
  <si>
    <t>ผลรวม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</si>
  <si>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</si>
  <si>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</si>
  <si>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</si>
  <si>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</si>
  <si>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</si>
  <si>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</si>
  <si>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</si>
  <si>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</si>
  <si>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</si>
  <si>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</si>
  <si>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</si>
  <si>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</si>
  <si>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เคล็ดลับ</t>
  </si>
  <si>
    <t>แนวโน้ม</t>
  </si>
  <si>
    <t>ค่าใช้จ่ายเดือนมกราคม</t>
  </si>
  <si>
    <t>วันที่</t>
  </si>
  <si>
    <t>PO#</t>
  </si>
  <si>
    <t>A-12345</t>
  </si>
  <si>
    <t>A-12346</t>
  </si>
  <si>
    <t>จำนวนเงิน</t>
  </si>
  <si>
    <t>สรุป</t>
  </si>
  <si>
    <t>ประเภท</t>
  </si>
  <si>
    <t>คำอธิบาย</t>
  </si>
  <si>
    <t>สินค้า</t>
  </si>
  <si>
    <t>ค่าใช้จ่ายเดือนกุมภาพันธ์</t>
  </si>
  <si>
    <t>ค่าใช้จ่ายเดือนมีนาคม</t>
  </si>
  <si>
    <t>ค่าใช้จ่ายเดือนเมษายน</t>
  </si>
  <si>
    <t>ค่าใช้จ่ายเดือนพฤษภาคม</t>
  </si>
  <si>
    <t>ค่าใช้จ่ายเดือนมิถุนายน</t>
  </si>
  <si>
    <t>ค่าใช้จ่ายเดือนกรกฎาคม</t>
  </si>
  <si>
    <t>ค่าใช้จ่ายเดือนสิงหาคม</t>
  </si>
  <si>
    <t>ค่าใช้จ่ายเดือนกันยายน</t>
  </si>
  <si>
    <t>ค่าใช้จ่ายเดือนตุลาคม</t>
  </si>
  <si>
    <t>ค่าใช้จ่ายเดือนพฤศจิกายน</t>
  </si>
  <si>
    <t>ค่าใช้จ่ายเดือนธันวาคม</t>
  </si>
  <si>
    <r>
      <t xml:space="preserve">เมื่อต้องการนำทางอย่างรวดเร็วไปยังค่าใช้จ่ายของเดือนที่ระบุ ให้คลิกลิงก์นำทางที่เกี่ยวข้องทางด้านบนของแผนภูมิ เช่น ลิงก์นำทาง </t>
    </r>
    <r>
      <rPr>
        <b/>
        <sz val="11"/>
        <color theme="1"/>
        <rFont val="Leelawadee"/>
        <family val="2"/>
      </rPr>
      <t>ม.ค.</t>
    </r>
    <r>
      <rPr>
        <sz val="11"/>
        <color theme="1"/>
        <rFont val="Leelawadee"/>
        <family val="2"/>
      </rPr>
      <t xml:space="preserve"> ใน </t>
    </r>
    <r>
      <rPr>
        <b/>
        <sz val="11"/>
        <color theme="1"/>
        <rFont val="Leelawadee"/>
        <family val="2"/>
      </rPr>
      <t>B2</t>
    </r>
    <r>
      <rPr>
        <sz val="11"/>
        <color theme="1"/>
        <rFont val="Leelawadee"/>
        <family val="2"/>
      </rPr>
      <t xml:space="preserve"> จากนั้น เมื่อต้องการย้อนกลับไปยังเวิร์กชีตแนวโน้มค่าใช้จ่าย ให้คลิกลิงก์นำทาง </t>
    </r>
    <r>
      <rPr>
        <b/>
        <sz val="11"/>
        <color theme="1"/>
        <rFont val="Leelawadee"/>
        <family val="2"/>
      </rPr>
      <t>สรุป</t>
    </r>
    <r>
      <rPr>
        <sz val="11"/>
        <color theme="1"/>
        <rFont val="Leelawadee"/>
        <family val="2"/>
      </rPr>
      <t xml:space="preserve"> ใน </t>
    </r>
    <r>
      <rPr>
        <b/>
        <sz val="11"/>
        <color theme="1"/>
        <rFont val="Leelawadee"/>
        <family val="2"/>
      </rPr>
      <t xml:space="preserve">D1 </t>
    </r>
    <r>
      <rPr>
        <sz val="11"/>
        <color theme="1"/>
        <rFont val="Calibri"/>
        <family val="2"/>
        <scheme val="minor"/>
      </rPr>
      <t/>
    </r>
  </si>
  <si>
    <r>
      <t xml:space="preserve">เมื่อต้องการย้อนกลับไปยังเวิร์กชีตเคล็ดลับนี้ ในเวิร์กชีตสรุป ให้เลือก </t>
    </r>
    <r>
      <rPr>
        <b/>
        <sz val="11"/>
        <color theme="1"/>
        <rFont val="Leelawadee"/>
        <family val="2"/>
      </rPr>
      <t>N2</t>
    </r>
    <r>
      <rPr>
        <sz val="11"/>
        <color theme="1"/>
        <rFont val="Leelawadee"/>
        <family val="2"/>
      </rPr>
      <t xml:space="preserve"> จากเวิร์กชีตของทุกเดือน ให้เลือก </t>
    </r>
    <r>
      <rPr>
        <b/>
        <sz val="11"/>
        <color theme="1"/>
        <rFont val="Leelawadee"/>
        <family val="2"/>
      </rPr>
      <t>E1</t>
    </r>
    <r>
      <rPr>
        <sz val="11"/>
        <color theme="1"/>
        <rFont val="Calibri"/>
        <family val="2"/>
        <scheme val="minor"/>
      </rPr>
      <t/>
    </r>
  </si>
  <si>
    <r>
      <t xml:space="preserve">ใส่ค่าใช้จ่ายในเวิร์กชีต </t>
    </r>
    <r>
      <rPr>
        <b/>
        <sz val="11"/>
        <color theme="1"/>
        <rFont val="Leelawadee"/>
        <family val="2"/>
      </rPr>
      <t>สรุป</t>
    </r>
    <r>
      <rPr>
        <sz val="11"/>
        <color theme="1"/>
        <rFont val="Leelawadee"/>
        <family val="2"/>
      </rPr>
      <t xml:space="preserve"> ในตาราง </t>
    </r>
    <r>
      <rPr>
        <b/>
        <sz val="11"/>
        <color theme="1"/>
        <rFont val="Leelawadee"/>
        <family val="2"/>
      </rPr>
      <t>สรุปค่าใช้จ่าย</t>
    </r>
    <r>
      <rPr>
        <sz val="11"/>
        <color theme="1"/>
        <rFont val="Leelawadee"/>
        <family val="2"/>
      </rPr>
      <t xml:space="preserve"> ในคอลัมน์ </t>
    </r>
    <r>
      <rPr>
        <b/>
        <sz val="11"/>
        <color theme="1"/>
        <rFont val="Leelawadee"/>
        <family val="2"/>
      </rPr>
      <t>ค่าใช้จ่าย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</si>
</sst>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m/d/yy;@"/>
    <numFmt numFmtId="188" formatCode="[$-1070000]d/m/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.5"/>
      <color theme="1" tint="0.34998626667073579"/>
      <name val="Century Gothic"/>
      <family val="2"/>
      <scheme val="major"/>
    </font>
    <font>
      <sz val="11"/>
      <color theme="0"/>
      <name val="Century Gothic"/>
      <family val="2"/>
      <scheme val="major"/>
    </font>
    <font>
      <sz val="11"/>
      <color theme="10"/>
      <name val="Calibri"/>
      <family val="2"/>
      <scheme val="minor"/>
    </font>
    <font>
      <sz val="11"/>
      <color theme="11"/>
      <name val="Calibri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11"/>
      <color theme="1"/>
      <name val="Calibri"/>
      <family val="2"/>
      <scheme val="minor"/>
    </font>
    <font>
      <sz val="22.5"/>
      <color theme="1" tint="0.34998626667073579"/>
      <name val="Leelawadee"/>
      <family val="2"/>
    </font>
    <font>
      <sz val="11"/>
      <color theme="10"/>
      <name val="Leelawadee"/>
      <family val="2"/>
    </font>
    <font>
      <sz val="11"/>
      <color theme="1"/>
      <name val="Leelawadee"/>
      <family val="2"/>
    </font>
    <font>
      <b/>
      <sz val="11"/>
      <color theme="1"/>
      <name val="Leelawadee"/>
      <family val="2"/>
    </font>
    <font>
      <b/>
      <sz val="11"/>
      <color theme="3"/>
      <name val="Leelawadee"/>
      <family val="2"/>
    </font>
    <font>
      <sz val="10"/>
      <color theme="1"/>
      <name val="Leelawadee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3" borderId="2" applyNumberFormat="0" applyProtection="0">
      <alignment horizontal="center" vertical="center"/>
    </xf>
    <xf numFmtId="0" fontId="7" fillId="0" borderId="0" applyNumberFormat="0" applyFill="0" applyProtection="0">
      <alignment horizontal="left" indent="1"/>
    </xf>
    <xf numFmtId="4" fontId="7" fillId="0" borderId="0" applyFill="0" applyProtection="0">
      <alignment horizontal="right" indent="1"/>
    </xf>
    <xf numFmtId="0" fontId="6" fillId="2" borderId="0" applyNumberFormat="0" applyBorder="0" applyProtection="0">
      <alignment vertical="center" wrapText="1"/>
    </xf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>
      <alignment horizontal="left" wrapText="1" indent="1"/>
    </xf>
    <xf numFmtId="4" fontId="8" fillId="0" borderId="0">
      <alignment horizontal="right" indent="1"/>
    </xf>
    <xf numFmtId="187" fontId="8" fillId="0" borderId="0">
      <alignment horizontal="left" indent="1"/>
    </xf>
    <xf numFmtId="0" fontId="1" fillId="0" borderId="0">
      <alignment horizontal="left" vertical="center" wrapText="1" indent="6"/>
    </xf>
    <xf numFmtId="0" fontId="8" fillId="0" borderId="0">
      <alignment horizontal="left" vertical="center" wrapText="1" indent="3"/>
    </xf>
  </cellStyleXfs>
  <cellXfs count="25">
    <xf numFmtId="0" fontId="0" fillId="0" borderId="0" xfId="0"/>
    <xf numFmtId="0" fontId="10" fillId="3" borderId="2" xfId="6" applyFont="1" applyBorder="1" applyAlignment="1">
      <alignment horizontal="center" vertical="center"/>
    </xf>
    <xf numFmtId="0" fontId="11" fillId="0" borderId="0" xfId="0" applyFont="1"/>
    <xf numFmtId="0" fontId="12" fillId="0" borderId="0" xfId="3" applyFont="1">
      <alignment horizontal="left" indent="1"/>
    </xf>
    <xf numFmtId="188" fontId="11" fillId="0" borderId="0" xfId="10" applyNumberFormat="1" applyFont="1">
      <alignment horizontal="left" indent="1"/>
    </xf>
    <xf numFmtId="0" fontId="11" fillId="0" borderId="0" xfId="8" applyFont="1">
      <alignment horizontal="left" wrapText="1" indent="1"/>
    </xf>
    <xf numFmtId="4" fontId="11" fillId="0" borderId="0" xfId="9" applyNumberFormat="1" applyFont="1">
      <alignment horizontal="right" indent="1"/>
    </xf>
    <xf numFmtId="0" fontId="11" fillId="0" borderId="0" xfId="0" applyFont="1" applyAlignment="1">
      <alignment horizontal="left" indent="1"/>
    </xf>
    <xf numFmtId="4" fontId="11" fillId="0" borderId="0" xfId="0" applyNumberFormat="1" applyFont="1" applyAlignment="1">
      <alignment horizontal="right" indent="1"/>
    </xf>
    <xf numFmtId="0" fontId="12" fillId="0" borderId="0" xfId="3" applyFont="1" applyFill="1">
      <alignment horizontal="left" indent="1"/>
    </xf>
    <xf numFmtId="0" fontId="11" fillId="0" borderId="0" xfId="0" applyNumberFormat="1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4" fontId="11" fillId="0" borderId="0" xfId="0" applyNumberFormat="1" applyFont="1" applyFill="1" applyBorder="1" applyAlignment="1">
      <alignment horizontal="right" indent="1"/>
    </xf>
    <xf numFmtId="0" fontId="11" fillId="0" borderId="0" xfId="0" applyFont="1" applyFill="1" applyBorder="1"/>
    <xf numFmtId="0" fontId="9" fillId="0" borderId="0" xfId="1" applyFont="1"/>
    <xf numFmtId="0" fontId="13" fillId="2" borderId="0" xfId="5" applyFont="1">
      <alignment vertical="center" wrapText="1"/>
    </xf>
    <xf numFmtId="0" fontId="11" fillId="0" borderId="0" xfId="12" applyFont="1">
      <alignment horizontal="left" vertical="center" wrapText="1" indent="3"/>
    </xf>
    <xf numFmtId="0" fontId="11" fillId="0" borderId="0" xfId="11" applyFont="1" applyAlignment="1">
      <alignment horizontal="left" vertical="center" wrapText="1" indent="6"/>
    </xf>
    <xf numFmtId="0" fontId="11" fillId="0" borderId="0" xfId="11" applyFont="1">
      <alignment horizontal="left" vertical="center" wrapText="1" indent="6"/>
    </xf>
    <xf numFmtId="0" fontId="14" fillId="0" borderId="0" xfId="11" applyFont="1">
      <alignment horizontal="left" vertical="center" wrapText="1" indent="6"/>
    </xf>
    <xf numFmtId="0" fontId="9" fillId="0" borderId="0" xfId="1" applyFont="1"/>
    <xf numFmtId="0" fontId="12" fillId="0" borderId="0" xfId="0" applyFont="1" applyFill="1" applyBorder="1" applyAlignment="1">
      <alignment horizontal="left" indent="1"/>
    </xf>
    <xf numFmtId="4" fontId="12" fillId="0" borderId="0" xfId="0" applyNumberFormat="1" applyFont="1" applyFill="1" applyBorder="1" applyAlignment="1">
      <alignment horizontal="right" indent="1"/>
    </xf>
    <xf numFmtId="0" fontId="9" fillId="0" borderId="0" xfId="1" applyFont="1"/>
    <xf numFmtId="0" fontId="9" fillId="0" borderId="1" xfId="1" applyFont="1" applyBorder="1"/>
  </cellXfs>
  <cellStyles count="13">
    <cellStyle name="Followed Hyperlink" xfId="7" builtinId="9" customBuiltin="1"/>
    <cellStyle name="Hyperlink" xfId="6" builtinId="8" customBuiltin="1"/>
    <cellStyle name="ข้อความเคล็ดลับ" xfId="12"/>
    <cellStyle name="ข้อความเคล็ดลับที่มีการเยื้อง" xfId="11"/>
    <cellStyle name="ชื่อเรื่อง" xfId="1" builtinId="15" customBuiltin="1"/>
    <cellStyle name="ปกติ" xfId="0" builtinId="0" customBuiltin="1"/>
    <cellStyle name="รายละเอียดของตาราง" xfId="8"/>
    <cellStyle name="วันที่ของตาราง" xfId="10"/>
    <cellStyle name="หมายเลขของตาราง" xfId="9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1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[$-1070000]d/m/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[$-1070000]d/m/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[$-1070000]d/m/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[$-1070000]d/m/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[$-1070000]d/m/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[$-1070000]d/m/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[$-1070000]d/m/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[$-1070000]d/m/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[$-1070000]d/m/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[$-1070000]d/m/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[$-1070000]d/m/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[$-1070000]d/m/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0" tint="-0.14996795556505021"/>
        </top>
        <bottom style="thin">
          <color theme="1" tint="0.499984740745262"/>
        </bottom>
        <vertical style="thin">
          <color theme="0" tint="-0.14996795556505021"/>
        </vertical>
        <horizontal/>
      </border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1" tint="0.499984740745262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1" diagonalDown="0">
        <left/>
        <right/>
        <top/>
        <bottom/>
        <diagonal style="thin">
          <color theme="0" tint="-0.14993743705557422"/>
        </diagonal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</dxfs>
  <tableStyles count="2" defaultTableStyle="ตารางสรุป" defaultPivotStyle="PivotStyleLight16">
    <tableStyle name="styleCustomSlicer" pivot="0" table="0" count="10">
      <tableStyleElement type="wholeTable" dxfId="196"/>
      <tableStyleElement type="headerRow" dxfId="195"/>
    </tableStyle>
    <tableStyle name="ตารางสรุป" pivot="0" count="6">
      <tableStyleElement type="wholeTable" dxfId="194"/>
      <tableStyleElement type="headerRow" dxfId="193"/>
      <tableStyleElement type="totalRow" dxfId="192"/>
      <tableStyleElement type="firstColumn" dxfId="191"/>
      <tableStyleElement type="lastColumn" dxfId="190"/>
      <tableStyleElement type="firstColumnStripe" dxfId="189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9" tint="0.79998168889431442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tyleCustom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46286529685804E-2"/>
          <c:y val="3.7210342265680076E-2"/>
          <c:w val="0.78649224115488003"/>
          <c:h val="0.93081834948977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สรุป!$A$5</c:f>
              <c:strCache>
                <c:ptCount val="1"/>
                <c:pt idx="0">
                  <c:v>ค่าใช้จ่าย 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สรุป!$B$4:$O$4</c15:sqref>
                  </c15:fullRef>
                </c:ext>
              </c:extLst>
              <c:f>สรุป!$B$4:$M$4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สรุป!$B$5:$O$5</c15:sqref>
                  </c15:fullRef>
                </c:ext>
              </c:extLst>
              <c:f>สรุป!$B$5:$M$5</c:f>
              <c:numCache>
                <c:formatCode>#,##0.00</c:formatCode>
                <c:ptCount val="12"/>
                <c:pt idx="0">
                  <c:v>33</c:v>
                </c:pt>
                <c:pt idx="1">
                  <c:v>375</c:v>
                </c:pt>
                <c:pt idx="2">
                  <c:v>33</c:v>
                </c:pt>
                <c:pt idx="3">
                  <c:v>45</c:v>
                </c:pt>
                <c:pt idx="4">
                  <c:v>375</c:v>
                </c:pt>
                <c:pt idx="5">
                  <c:v>201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0-4528-AE8C-51B058EA99EB}"/>
            </c:ext>
          </c:extLst>
        </c:ser>
        <c:ser>
          <c:idx val="1"/>
          <c:order val="1"/>
          <c:tx>
            <c:strRef>
              <c:f>สรุป!$A$6</c:f>
              <c:strCache>
                <c:ptCount val="1"/>
                <c:pt idx="0">
                  <c:v>ค่าใช้จ่าย 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สรุป!$B$4:$O$4</c15:sqref>
                  </c15:fullRef>
                </c:ext>
              </c:extLst>
              <c:f>สรุป!$B$4:$M$4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สรุป!$B$6:$O$6</c15:sqref>
                  </c15:fullRef>
                </c:ext>
              </c:extLst>
              <c:f>สรุป!$B$6:$M$6</c:f>
              <c:numCache>
                <c:formatCode>#,##0.00</c:formatCode>
                <c:ptCount val="12"/>
                <c:pt idx="0">
                  <c:v>238</c:v>
                </c:pt>
                <c:pt idx="1">
                  <c:v>238</c:v>
                </c:pt>
                <c:pt idx="2">
                  <c:v>238</c:v>
                </c:pt>
                <c:pt idx="3">
                  <c:v>123</c:v>
                </c:pt>
                <c:pt idx="4">
                  <c:v>111</c:v>
                </c:pt>
                <c:pt idx="5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0-4528-AE8C-51B058EA99EB}"/>
            </c:ext>
          </c:extLst>
        </c:ser>
        <c:ser>
          <c:idx val="2"/>
          <c:order val="2"/>
          <c:tx>
            <c:strRef>
              <c:f>สรุป!$A$7</c:f>
              <c:strCache>
                <c:ptCount val="1"/>
                <c:pt idx="0">
                  <c:v>ค่าใช้จ่าย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สรุป!$B$4:$O$4</c15:sqref>
                  </c15:fullRef>
                </c:ext>
              </c:extLst>
              <c:f>สรุป!$B$4:$M$4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สรุป!$B$7:$O$7</c15:sqref>
                  </c15:fullRef>
                </c:ext>
              </c:extLst>
              <c:f>สรุป!$B$7:$M$7</c:f>
              <c:numCache>
                <c:formatCode>#,##0.00</c:formatCode>
                <c:ptCount val="12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125</c:v>
                </c:pt>
                <c:pt idx="4">
                  <c:v>333</c:v>
                </c:pt>
                <c:pt idx="5">
                  <c:v>122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0-4528-AE8C-51B058EA99EB}"/>
            </c:ext>
          </c:extLst>
        </c:ser>
        <c:ser>
          <c:idx val="3"/>
          <c:order val="3"/>
          <c:tx>
            <c:strRef>
              <c:f>สรุป!$A$8</c:f>
              <c:strCache>
                <c:ptCount val="1"/>
                <c:pt idx="0">
                  <c:v>ค่าใช้จ่าย 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สรุป!$B$4:$O$4</c15:sqref>
                  </c15:fullRef>
                </c:ext>
              </c:extLst>
              <c:f>สรุป!$B$4:$M$4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สรุป!$B$8:$O$8</c15:sqref>
                  </c15:fullRef>
                </c:ext>
              </c:extLst>
              <c:f>สรุป!$B$8:$M$8</c:f>
              <c:numCache>
                <c:formatCode>#,##0.00</c:formatCode>
                <c:ptCount val="12"/>
                <c:pt idx="0">
                  <c:v>426</c:v>
                </c:pt>
                <c:pt idx="1">
                  <c:v>84</c:v>
                </c:pt>
                <c:pt idx="2">
                  <c:v>84</c:v>
                </c:pt>
                <c:pt idx="3">
                  <c:v>426</c:v>
                </c:pt>
                <c:pt idx="4">
                  <c:v>125</c:v>
                </c:pt>
                <c:pt idx="5">
                  <c:v>187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0-4528-AE8C-51B058EA99EB}"/>
            </c:ext>
          </c:extLst>
        </c:ser>
        <c:ser>
          <c:idx val="4"/>
          <c:order val="4"/>
          <c:tx>
            <c:strRef>
              <c:f>สรุป!$A$9</c:f>
              <c:strCache>
                <c:ptCount val="1"/>
                <c:pt idx="0">
                  <c:v>ค่าใช้จ่าย 5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สรุป!$B$4:$O$4</c15:sqref>
                  </c15:fullRef>
                </c:ext>
              </c:extLst>
              <c:f>สรุป!$B$4:$M$4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สรุป!$B$9:$O$9</c15:sqref>
                  </c15:fullRef>
                </c:ext>
              </c:extLst>
              <c:f>สรุป!$B$9:$M$9</c:f>
              <c:numCache>
                <c:formatCode>#,##0.00</c:formatCode>
                <c:ptCount val="12"/>
                <c:pt idx="0">
                  <c:v>54</c:v>
                </c:pt>
                <c:pt idx="1">
                  <c:v>54</c:v>
                </c:pt>
                <c:pt idx="2">
                  <c:v>109</c:v>
                </c:pt>
                <c:pt idx="3">
                  <c:v>98</c:v>
                </c:pt>
                <c:pt idx="4">
                  <c:v>33</c:v>
                </c:pt>
                <c:pt idx="5">
                  <c:v>441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0-4528-AE8C-51B058EA9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93864"/>
        <c:axId val="243593472"/>
      </c:barChart>
      <c:catAx>
        <c:axId val="24359386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243593472"/>
        <c:crosses val="autoZero"/>
        <c:auto val="1"/>
        <c:lblAlgn val="ctr"/>
        <c:lblOffset val="100"/>
        <c:noMultiLvlLbl val="0"/>
      </c:catAx>
      <c:valAx>
        <c:axId val="243593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30000"/>
                </a:schemeClr>
              </a:solidFill>
            </a:ln>
          </c:spPr>
        </c:majorGridlines>
        <c:numFmt formatCode="#,##0;;" sourceLinked="0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th-TH"/>
          </a:p>
        </c:txPr>
        <c:crossAx val="243593864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86571588106102315"/>
          <c:y val="5.6239046947426458E-2"/>
          <c:w val="7.392335226571424E-2"/>
          <c:h val="0.44461505590139128"/>
        </c:manualLayout>
      </c:layout>
      <c:overlay val="0"/>
      <c:txPr>
        <a:bodyPr/>
        <a:lstStyle/>
        <a:p>
          <a:pPr>
            <a:defRPr sz="1100" kern="0" spc="-10" baseline="0">
              <a:solidFill>
                <a:schemeClr val="tx1"/>
              </a:solidFill>
              <a:latin typeface="Leelawadee" panose="020B0502040204020203" pitchFamily="34" charset="-34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69850</xdr:rowOff>
    </xdr:from>
    <xdr:to>
      <xdr:col>15</xdr:col>
      <xdr:colOff>149225</xdr:colOff>
      <xdr:row>2</xdr:row>
      <xdr:rowOff>2779711</xdr:rowOff>
    </xdr:to>
    <xdr:graphicFrame macro="">
      <xdr:nvGraphicFramePr>
        <xdr:cNvPr id="2" name="แนวโน้มค่าใช้จ่าย" descr="แผนภูมิคอลัมน์แสดงค่าใช้จ่ายรายเดือนตามประเภท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4" name="สรุปค่าใช้จ่าย" displayName="สรุปค่าใช้จ่าย" ref="A4:O10" totalsRowCount="1" headerRowDxfId="188" dataDxfId="187" totalsRowDxfId="186">
  <autoFilter ref="A4:O9"/>
  <tableColumns count="15">
    <tableColumn id="1" name="รายจ่าย" totalsRowLabel="ผลรวม" dataDxfId="185" totalsRowDxfId="184"/>
    <tableColumn id="2" name="ม.ค." totalsRowFunction="sum" dataDxfId="183" totalsRowDxfId="182">
      <calculatedColumnFormula>SUMIFS(ค่าใช้จ่ายเดือนมกราคม[จำนวนเงิน],ค่าใช้จ่ายเดือนมกราคม[ประเภท],สรุปค่าใช้จ่าย[รายจ่าย])</calculatedColumnFormula>
    </tableColumn>
    <tableColumn id="3" name="ก.พ." totalsRowFunction="sum" dataDxfId="181" totalsRowDxfId="180">
      <calculatedColumnFormula>SUMIFS(ค่าใช้จ่ายเดือนกุมภาพันธ์[จำนวนเงิน],ค่าใช้จ่ายเดือนกุมภาพันธ์[ประเภท],สรุปค่าใช้จ่าย[รายจ่าย])</calculatedColumnFormula>
    </tableColumn>
    <tableColumn id="4" name="มี.ค." totalsRowFunction="sum" dataDxfId="179" totalsRowDxfId="178">
      <calculatedColumnFormula>SUMIFS(ค่าใช้จ่ายเดือนมีนาคม[จำนวนเงิน],ค่าใช้จ่ายเดือนมีนาคม[ประเภท],สรุปค่าใช้จ่าย[รายจ่าย])</calculatedColumnFormula>
    </tableColumn>
    <tableColumn id="5" name="เม.ย." totalsRowFunction="sum" dataDxfId="177" totalsRowDxfId="176">
      <calculatedColumnFormula>SUMIFS(ค่าใช้จ่ายเดือนเมษายน[จำนวนเงิน],ค่าใช้จ่ายเดือนเมษายน[ประเภท],สรุปค่าใช้จ่าย[รายจ่าย])</calculatedColumnFormula>
    </tableColumn>
    <tableColumn id="6" name="พ.ค." totalsRowFunction="sum" dataDxfId="175" totalsRowDxfId="174">
      <calculatedColumnFormula>SUMIFS(ค่าใช้จ่ายเดือนพฤษภาคม[จำนวนเงิน],ค่าใช้จ่ายเดือนพฤษภาคม[ประเภท],สรุปค่าใช้จ่าย[รายจ่าย])</calculatedColumnFormula>
    </tableColumn>
    <tableColumn id="7" name="มิ.ย." totalsRowFunction="sum" dataDxfId="173" totalsRowDxfId="172">
      <calculatedColumnFormula>SUMIFS(ค่าใช้จ่ายเดือนมิถุนายน[จำนวนเงิน],ค่าใช้จ่ายเดือนมิถุนายน[ประเภท],สรุปค่าใช้จ่าย[รายจ่าย])</calculatedColumnFormula>
    </tableColumn>
    <tableColumn id="8" name="ก.ค." totalsRowFunction="sum" dataDxfId="171" totalsRowDxfId="170">
      <calculatedColumnFormula>SUMIFS(ค่าใช้จ่ายเดือนกรกฎาคม[จำนวนเงิน],ค่าใช้จ่ายเดือนกรกฎาคม[ประเภท],สรุปค่าใช้จ่าย[รายจ่าย])</calculatedColumnFormula>
    </tableColumn>
    <tableColumn id="9" name="ส.ค." totalsRowFunction="sum" dataDxfId="169" totalsRowDxfId="168">
      <calculatedColumnFormula>SUMIFS(ค่าใช้จ่ายเดือนสิงหาคม[จำนวนเงิน],ค่าใช้จ่ายเดือนสิงหาคม[ประเภท],สรุปค่าใช้จ่าย[รายจ่าย])</calculatedColumnFormula>
    </tableColumn>
    <tableColumn id="10" name="ก.ย." totalsRowFunction="sum" dataDxfId="167" totalsRowDxfId="166">
      <calculatedColumnFormula>SUMIFS(ค่าใช้จ่ายเดือนกรกฎาคม[จำนวนเงิน],ค่าใช้จ่ายเดือนกรกฎาคม[ประเภท],สรุปค่าใช้จ่าย[รายจ่าย])</calculatedColumnFormula>
    </tableColumn>
    <tableColumn id="11" name="ต.ค." totalsRowFunction="sum" dataDxfId="165" totalsRowDxfId="164">
      <calculatedColumnFormula>SUMIFS(ค่าใช้จ่ายเดือนตุลาคม[จำนวนเงิน],ค่าใช้จ่ายเดือนตุลาคม[ประเภท],สรุปค่าใช้จ่าย[รายจ่าย])</calculatedColumnFormula>
    </tableColumn>
    <tableColumn id="12" name="พ.ย." totalsRowFunction="sum" dataDxfId="163" totalsRowDxfId="162">
      <calculatedColumnFormula>SUMIFS(ค่าใช้จ่ายเดือนพฤศจิกายน[จำนวนเงิน],ค่าใช้จ่ายเดือนพฤศจิกายน[ประเภท],สรุปค่าใช้จ่าย[รายจ่าย])</calculatedColumnFormula>
    </tableColumn>
    <tableColumn id="13" name="ธ.ค." totalsRowFunction="sum" dataDxfId="161" totalsRowDxfId="160">
      <calculatedColumnFormula>SUMIFS(ค่าใช้จ่ายเดือนธันวาคม[จำนวนเงิน],ค่าใช้จ่ายเดือนธันวาคม[ประเภท],สรุปค่าใช้จ่าย[รายจ่าย])</calculatedColumnFormula>
    </tableColumn>
    <tableColumn id="14" name="ผลรวม" totalsRowFunction="sum" dataDxfId="159" totalsRowDxfId="158">
      <calculatedColumnFormula>SUM(สรุปค่าใช้จ่าย[[#This Row],[ม.ค.]:[ธ.ค.]])</calculatedColumnFormula>
    </tableColumn>
    <tableColumn id="15" name="แนวโน้ม" dataDxfId="157" totalsRowDxfId="156"/>
  </tableColumns>
  <tableStyleInfo name="ตารางสรุป" showFirstColumn="0" showLastColumn="1" showRowStripes="0" showColumnStripes="1"/>
  <extLst>
    <ext xmlns:x14="http://schemas.microsoft.com/office/spreadsheetml/2009/9/main" uri="{504A1905-F514-4f6f-8877-14C23A59335A}">
      <x14:table altTextSummary="ตารางแสดงค่าใช้จ่ายรายเดือนที่รวมตามประเภทสำหรับแต่ละเดือนในปี โดยเริ่มต้นจากเดือนมกราคม  ตารางจะจัดรูปแบบเป็นแนวตั้ง โดยมีแผนภูมิอยู่ด้านบนโดยตรง เพื่อให้แต่ละเดือนของตารางเรียงตามการจัดกลุ่มเดือนบนแผนภูมิ"/>
    </ext>
  </extLst>
</table>
</file>

<file path=xl/tables/table10.xml><?xml version="1.0" encoding="utf-8"?>
<table xmlns="http://schemas.openxmlformats.org/spreadsheetml/2006/main" id="10" name="ค่าใช้จ่ายเดือนกันยายน" displayName="ค่าใช้จ่ายเดือนกันยายน" ref="A2:E9" totalsRowCount="1" headerRowDxfId="51" dataDxfId="50" totalsRowDxfId="49">
  <autoFilter ref="A2:E8"/>
  <tableColumns count="5">
    <tableColumn id="1" name="วันที่" totalsRowLabel="ผลรวม" dataDxfId="48" totalsRowDxfId="47"/>
    <tableColumn id="2" name="PO#" dataDxfId="46" totalsRowDxfId="45"/>
    <tableColumn id="3" name="จำนวนเงิน" totalsRowFunction="sum" dataDxfId="44" totalsRowDxfId="43"/>
    <tableColumn id="4" name="ประเภท" dataDxfId="42" totalsRowDxfId="41"/>
    <tableColumn id="5" name="คำอธิบาย" dataDxfId="40" totalsRowDxfId="39"/>
  </tableColumns>
  <tableStyleInfo name="ตารางสรุป" showFirstColumn="0" showLastColumn="0" showRowStripes="0" showColumnStripes="1"/>
  <extLst>
    <ext xmlns:x14="http://schemas.microsoft.com/office/spreadsheetml/2009/9/main" uri="{504A1905-F514-4f6f-8877-14C23A59335A}">
      <x14:table altTextSummary="รายการของรายละเอียดค่าใช้จ่ายรายเดือน เช่น วันที่ PO# จำนวนเงิน ประเภท และคำอธิบาย"/>
    </ext>
  </extLst>
</table>
</file>

<file path=xl/tables/table11.xml><?xml version="1.0" encoding="utf-8"?>
<table xmlns="http://schemas.openxmlformats.org/spreadsheetml/2006/main" id="11" name="ค่าใช้จ่ายเดือนตุลาคม" displayName="ค่าใช้จ่ายเดือนตุลาคม" ref="A2:E9" totalsRowCount="1" headerRowDxfId="38" dataDxfId="37" totalsRowDxfId="36">
  <autoFilter ref="A2:E8"/>
  <tableColumns count="5">
    <tableColumn id="1" name="วันที่" totalsRowLabel="ผลรวม" dataDxfId="35" totalsRowDxfId="34"/>
    <tableColumn id="2" name="PO#" dataDxfId="33" totalsRowDxfId="32"/>
    <tableColumn id="3" name="จำนวนเงิน" totalsRowFunction="sum" dataDxfId="31" totalsRowDxfId="30"/>
    <tableColumn id="4" name="ประเภท" dataDxfId="29" totalsRowDxfId="28"/>
    <tableColumn id="5" name="คำอธิบาย" dataDxfId="27" totalsRowDxfId="26"/>
  </tableColumns>
  <tableStyleInfo name="ตารางสรุป" showFirstColumn="0" showLastColumn="0" showRowStripes="0" showColumnStripes="1"/>
  <extLst>
    <ext xmlns:x14="http://schemas.microsoft.com/office/spreadsheetml/2009/9/main" uri="{504A1905-F514-4f6f-8877-14C23A59335A}">
      <x14:table altTextSummary="รายการของรายละเอียดค่าใช้จ่ายรายเดือน เช่น วันที่ PO# จำนวนเงิน ประเภท และคำอธิบาย"/>
    </ext>
  </extLst>
</table>
</file>

<file path=xl/tables/table12.xml><?xml version="1.0" encoding="utf-8"?>
<table xmlns="http://schemas.openxmlformats.org/spreadsheetml/2006/main" id="12" name="ค่าใช้จ่ายเดือนพฤศจิกายน" displayName="ค่าใช้จ่ายเดือนพฤศจิกายน" ref="A2:E9" totalsRowCount="1" headerRowDxfId="25" dataDxfId="24" totalsRowDxfId="23">
  <autoFilter ref="A2:E8"/>
  <tableColumns count="5">
    <tableColumn id="1" name="วันที่" totalsRowLabel="ผลรวม" dataDxfId="22" totalsRowDxfId="21"/>
    <tableColumn id="2" name="PO#" dataDxfId="20" totalsRowDxfId="19"/>
    <tableColumn id="3" name="จำนวนเงิน" totalsRowFunction="sum" dataDxfId="18" totalsRowDxfId="17"/>
    <tableColumn id="4" name="ประเภท" dataDxfId="16" totalsRowDxfId="15"/>
    <tableColumn id="5" name="คำอธิบาย" dataDxfId="14" totalsRowDxfId="13"/>
  </tableColumns>
  <tableStyleInfo name="ตารางสรุป" showFirstColumn="0" showLastColumn="0" showRowStripes="0" showColumnStripes="1"/>
  <extLst>
    <ext xmlns:x14="http://schemas.microsoft.com/office/spreadsheetml/2009/9/main" uri="{504A1905-F514-4f6f-8877-14C23A59335A}">
      <x14:table altTextSummary="รายการของรายละเอียดค่าใช้จ่ายรายเดือน เช่น วันที่ PO# จำนวนเงิน ประเภท และคำอธิบาย"/>
    </ext>
  </extLst>
</table>
</file>

<file path=xl/tables/table13.xml><?xml version="1.0" encoding="utf-8"?>
<table xmlns="http://schemas.openxmlformats.org/spreadsheetml/2006/main" id="13" name="ค่าใช้จ่ายเดือนธันวาคม" displayName="ค่าใช้จ่ายเดือนธันวาคม" ref="A2:E9" totalsRowCount="1" headerRowDxfId="12" dataDxfId="11" totalsRowDxfId="10">
  <autoFilter ref="A2:E8"/>
  <tableColumns count="5">
    <tableColumn id="1" name="วันที่" totalsRowLabel="ผลรวม" dataDxfId="9" totalsRowDxfId="8"/>
    <tableColumn id="2" name="PO#" dataDxfId="7" totalsRowDxfId="6"/>
    <tableColumn id="3" name="จำนวนเงิน" totalsRowFunction="sum" dataDxfId="5" totalsRowDxfId="4"/>
    <tableColumn id="4" name="ประเภท" dataDxfId="3" totalsRowDxfId="2"/>
    <tableColumn id="5" name="คำอธิบาย" dataDxfId="1" totalsRowDxfId="0"/>
  </tableColumns>
  <tableStyleInfo name="ตารางสรุป" showFirstColumn="0" showLastColumn="0" showRowStripes="0" showColumnStripes="1"/>
  <extLst>
    <ext xmlns:x14="http://schemas.microsoft.com/office/spreadsheetml/2009/9/main" uri="{504A1905-F514-4f6f-8877-14C23A59335A}">
      <x14:table altTextSummary="รายการของรายละเอียดค่าใช้จ่ายรายเดือน เช่น วันที่ PO# จำนวนเงิน ประเภท และคำอธิบาย"/>
    </ext>
  </extLst>
</table>
</file>

<file path=xl/tables/table2.xml><?xml version="1.0" encoding="utf-8"?>
<table xmlns="http://schemas.openxmlformats.org/spreadsheetml/2006/main" id="2" name="ค่าใช้จ่ายเดือนมกราคม" displayName="ค่าใช้จ่ายเดือนมกราคม" ref="A2:E9" totalsRowCount="1" headerRowDxfId="155" dataDxfId="154" totalsRowDxfId="153">
  <autoFilter ref="A2:E8"/>
  <tableColumns count="5">
    <tableColumn id="1" name="วันที่" totalsRowLabel="ผลรวม" dataDxfId="152" totalsRowDxfId="151"/>
    <tableColumn id="2" name="PO#" dataDxfId="150" totalsRowDxfId="149"/>
    <tableColumn id="3" name="จำนวนเงิน" totalsRowFunction="sum" dataDxfId="148" totalsRowDxfId="147"/>
    <tableColumn id="4" name="ประเภท" dataDxfId="146" totalsRowDxfId="145"/>
    <tableColumn id="5" name="คำอธิบาย" dataDxfId="144" totalsRowDxfId="143"/>
  </tableColumns>
  <tableStyleInfo name="ตารางสรุป" showFirstColumn="0" showLastColumn="0" showRowStripes="0" showColumnStripes="1"/>
  <extLst>
    <ext xmlns:x14="http://schemas.microsoft.com/office/spreadsheetml/2009/9/main" uri="{504A1905-F514-4f6f-8877-14C23A59335A}">
      <x14:table altTextSummary="รายการของรายละเอียดค่าใช้จ่ายรายเดือน เช่น วันที่ PO# จำนวนเงิน ประเภท และคำอธิบาย"/>
    </ext>
  </extLst>
</table>
</file>

<file path=xl/tables/table3.xml><?xml version="1.0" encoding="utf-8"?>
<table xmlns="http://schemas.openxmlformats.org/spreadsheetml/2006/main" id="3" name="ค่าใช้จ่ายเดือนกุมภาพันธ์" displayName="ค่าใช้จ่ายเดือนกุมภาพันธ์" ref="A2:E9" totalsRowCount="1" headerRowDxfId="142" dataDxfId="141" totalsRowDxfId="140">
  <autoFilter ref="A2:E8"/>
  <tableColumns count="5">
    <tableColumn id="1" name="วันที่" totalsRowLabel="ผลรวม" dataDxfId="139" totalsRowDxfId="138"/>
    <tableColumn id="2" name="PO#" dataDxfId="137" totalsRowDxfId="136"/>
    <tableColumn id="3" name="จำนวนเงิน" totalsRowFunction="sum" dataDxfId="135" totalsRowDxfId="134"/>
    <tableColumn id="4" name="ประเภท" dataDxfId="133" totalsRowDxfId="132"/>
    <tableColumn id="5" name="คำอธิบาย" dataDxfId="131" totalsRowDxfId="130"/>
  </tableColumns>
  <tableStyleInfo name="ตารางสรุป" showFirstColumn="0" showLastColumn="0" showRowStripes="0" showColumnStripes="1"/>
  <extLst>
    <ext xmlns:x14="http://schemas.microsoft.com/office/spreadsheetml/2009/9/main" uri="{504A1905-F514-4f6f-8877-14C23A59335A}">
      <x14:table altTextSummary="รายการของรายละเอียดค่าใช้จ่ายรายเดือน เช่น วันที่ PO# จำนวนเงิน ประเภท และคำอธิบาย"/>
    </ext>
  </extLst>
</table>
</file>

<file path=xl/tables/table4.xml><?xml version="1.0" encoding="utf-8"?>
<table xmlns="http://schemas.openxmlformats.org/spreadsheetml/2006/main" id="4" name="ค่าใช้จ่ายเดือนมีนาคม" displayName="ค่าใช้จ่ายเดือนมีนาคม" ref="A2:E9" totalsRowCount="1" headerRowDxfId="129" dataDxfId="128" totalsRowDxfId="127">
  <autoFilter ref="A2:E8"/>
  <tableColumns count="5">
    <tableColumn id="1" name="วันที่" totalsRowLabel="ผลรวม" dataDxfId="126" totalsRowDxfId="125"/>
    <tableColumn id="2" name="PO#" dataDxfId="124" totalsRowDxfId="123"/>
    <tableColumn id="3" name="จำนวนเงิน" totalsRowFunction="sum" dataDxfId="122" totalsRowDxfId="121"/>
    <tableColumn id="4" name="ประเภท" dataDxfId="120" totalsRowDxfId="119"/>
    <tableColumn id="5" name="คำอธิบาย" dataDxfId="118" totalsRowDxfId="117"/>
  </tableColumns>
  <tableStyleInfo name="ตารางสรุป" showFirstColumn="0" showLastColumn="0" showRowStripes="0" showColumnStripes="1"/>
  <extLst>
    <ext xmlns:x14="http://schemas.microsoft.com/office/spreadsheetml/2009/9/main" uri="{504A1905-F514-4f6f-8877-14C23A59335A}">
      <x14:table altTextSummary="รายการของรายละเอียดค่าใช้จ่ายรายเดือน เช่น วันที่ PO# จำนวนเงิน ประเภท และคำอธิบาย"/>
    </ext>
  </extLst>
</table>
</file>

<file path=xl/tables/table5.xml><?xml version="1.0" encoding="utf-8"?>
<table xmlns="http://schemas.openxmlformats.org/spreadsheetml/2006/main" id="5" name="ค่าใช้จ่ายเดือนเมษายน" displayName="ค่าใช้จ่ายเดือนเมษายน" ref="A2:E9" totalsRowCount="1" headerRowDxfId="116" dataDxfId="115" totalsRowDxfId="114">
  <autoFilter ref="A2:E8"/>
  <tableColumns count="5">
    <tableColumn id="1" name="วันที่" totalsRowLabel="ผลรวม" dataDxfId="113" totalsRowDxfId="112"/>
    <tableColumn id="2" name="PO#" dataDxfId="111" totalsRowDxfId="110"/>
    <tableColumn id="3" name="จำนวนเงิน" totalsRowFunction="sum" dataDxfId="109" totalsRowDxfId="108"/>
    <tableColumn id="4" name="ประเภท" dataDxfId="107" totalsRowDxfId="106"/>
    <tableColumn id="5" name="คำอธิบาย" dataDxfId="105" totalsRowDxfId="104"/>
  </tableColumns>
  <tableStyleInfo name="ตารางสรุป" showFirstColumn="0" showLastColumn="0" showRowStripes="0" showColumnStripes="1"/>
  <extLst>
    <ext xmlns:x14="http://schemas.microsoft.com/office/spreadsheetml/2009/9/main" uri="{504A1905-F514-4f6f-8877-14C23A59335A}">
      <x14:table altTextSummary="รายการของรายละเอียดค่าใช้จ่ายรายเดือน เช่น วันที่ PO# จำนวนเงิน ประเภท และคำอธิบาย"/>
    </ext>
  </extLst>
</table>
</file>

<file path=xl/tables/table6.xml><?xml version="1.0" encoding="utf-8"?>
<table xmlns="http://schemas.openxmlformats.org/spreadsheetml/2006/main" id="6" name="ค่าใช้จ่ายเดือนพฤษภาคม" displayName="ค่าใช้จ่ายเดือนพฤษภาคม" ref="A2:E9" totalsRowCount="1" headerRowDxfId="103" dataDxfId="102" totalsRowDxfId="101">
  <autoFilter ref="A2:E8"/>
  <tableColumns count="5">
    <tableColumn id="1" name="วันที่" totalsRowLabel="ผลรวม" dataDxfId="100" totalsRowDxfId="99"/>
    <tableColumn id="2" name="PO#" dataDxfId="98" totalsRowDxfId="97"/>
    <tableColumn id="3" name="จำนวนเงิน" totalsRowFunction="sum" dataDxfId="96" totalsRowDxfId="95"/>
    <tableColumn id="4" name="ประเภท" dataDxfId="94" totalsRowDxfId="93"/>
    <tableColumn id="5" name="คำอธิบาย" dataDxfId="92" totalsRowDxfId="91"/>
  </tableColumns>
  <tableStyleInfo name="ตารางสรุป" showFirstColumn="0" showLastColumn="0" showRowStripes="0" showColumnStripes="1"/>
  <extLst>
    <ext xmlns:x14="http://schemas.microsoft.com/office/spreadsheetml/2009/9/main" uri="{504A1905-F514-4f6f-8877-14C23A59335A}">
      <x14:table altTextSummary="รายการของรายละเอียดค่าใช้จ่ายรายเดือน เช่น วันที่ PO# จำนวนเงิน ประเภท และคำอธิบาย"/>
    </ext>
  </extLst>
</table>
</file>

<file path=xl/tables/table7.xml><?xml version="1.0" encoding="utf-8"?>
<table xmlns="http://schemas.openxmlformats.org/spreadsheetml/2006/main" id="7" name="ค่าใช้จ่ายเดือนมิถุนายน" displayName="ค่าใช้จ่ายเดือนมิถุนายน" ref="A2:E9" totalsRowCount="1" headerRowDxfId="90" dataDxfId="89" totalsRowDxfId="88">
  <autoFilter ref="A2:E8"/>
  <tableColumns count="5">
    <tableColumn id="1" name="วันที่" totalsRowLabel="ผลรวม" dataDxfId="87" totalsRowDxfId="86"/>
    <tableColumn id="2" name="PO#" dataDxfId="85" totalsRowDxfId="84"/>
    <tableColumn id="3" name="จำนวนเงิน" totalsRowFunction="sum" dataDxfId="83" totalsRowDxfId="82"/>
    <tableColumn id="4" name="ประเภท" dataDxfId="81" totalsRowDxfId="80"/>
    <tableColumn id="5" name="คำอธิบาย" dataDxfId="79" totalsRowDxfId="78"/>
  </tableColumns>
  <tableStyleInfo name="ตารางสรุป" showFirstColumn="0" showLastColumn="0" showRowStripes="0" showColumnStripes="1"/>
  <extLst>
    <ext xmlns:x14="http://schemas.microsoft.com/office/spreadsheetml/2009/9/main" uri="{504A1905-F514-4f6f-8877-14C23A59335A}">
      <x14:table altTextSummary="รายการของรายละเอียดค่าใช้จ่ายรายเดือน เช่น วันที่ PO# จำนวนเงิน ประเภท และคำอธิบาย"/>
    </ext>
  </extLst>
</table>
</file>

<file path=xl/tables/table8.xml><?xml version="1.0" encoding="utf-8"?>
<table xmlns="http://schemas.openxmlformats.org/spreadsheetml/2006/main" id="8" name="ค่าใช้จ่ายเดือนกรกฎาคม" displayName="ค่าใช้จ่ายเดือนกรกฎาคม" ref="A2:E9" totalsRowCount="1" headerRowDxfId="77" dataDxfId="76" totalsRowDxfId="75">
  <autoFilter ref="A2:E8"/>
  <tableColumns count="5">
    <tableColumn id="1" name="วันที่" totalsRowLabel="ผลรวม" dataDxfId="74" totalsRowDxfId="73"/>
    <tableColumn id="2" name="PO#" dataDxfId="72" totalsRowDxfId="71"/>
    <tableColumn id="3" name="จำนวนเงิน" totalsRowFunction="sum" dataDxfId="70" totalsRowDxfId="69"/>
    <tableColumn id="4" name="ประเภท" dataDxfId="68" totalsRowDxfId="67"/>
    <tableColumn id="5" name="คำอธิบาย" dataDxfId="66" totalsRowDxfId="65"/>
  </tableColumns>
  <tableStyleInfo name="ตารางสรุป" showFirstColumn="0" showLastColumn="0" showRowStripes="0" showColumnStripes="1"/>
  <extLst>
    <ext xmlns:x14="http://schemas.microsoft.com/office/spreadsheetml/2009/9/main" uri="{504A1905-F514-4f6f-8877-14C23A59335A}">
      <x14:table altTextSummary="รายการของรายละเอียดค่าใช้จ่ายรายเดือน เช่น วันที่ PO# จำนวนเงิน ประเภท และคำอธิบาย"/>
    </ext>
  </extLst>
</table>
</file>

<file path=xl/tables/table9.xml><?xml version="1.0" encoding="utf-8"?>
<table xmlns="http://schemas.openxmlformats.org/spreadsheetml/2006/main" id="9" name="ค่าใช้จ่ายเดือนสิงหาคม" displayName="ค่าใช้จ่ายเดือนสิงหาคม" ref="A2:E9" totalsRowCount="1" headerRowDxfId="64" dataDxfId="63" totalsRowDxfId="62">
  <autoFilter ref="A2:E8"/>
  <tableColumns count="5">
    <tableColumn id="1" name="วันที่" totalsRowLabel="ผลรวม" dataDxfId="61" totalsRowDxfId="60"/>
    <tableColumn id="2" name="PO#" dataDxfId="59" totalsRowDxfId="58"/>
    <tableColumn id="3" name="จำนวนเงิน" totalsRowFunction="sum" dataDxfId="57" totalsRowDxfId="56"/>
    <tableColumn id="4" name="ประเภท" dataDxfId="55" totalsRowDxfId="54"/>
    <tableColumn id="5" name="คำอธิบาย" dataDxfId="53" totalsRowDxfId="52"/>
  </tableColumns>
  <tableStyleInfo name="ตารางสรุป" showFirstColumn="0" showLastColumn="0" showRowStripes="0" showColumnStripes="1"/>
  <extLst>
    <ext xmlns:x14="http://schemas.microsoft.com/office/spreadsheetml/2009/9/main" uri="{504A1905-F514-4f6f-8877-14C23A59335A}">
      <x14:table altTextSummary="รายการของรายละเอียดค่าใช้จ่ายรายเดือน เช่น วันที่ PO# จำนวนเงิน ประเภท และคำอธิบาย"/>
    </ext>
  </extLst>
</table>
</file>

<file path=xl/theme/theme1.xml><?xml version="1.0" encoding="utf-8"?>
<a:theme xmlns:a="http://schemas.openxmlformats.org/drawingml/2006/main" name="Office Theme">
  <a:themeElements>
    <a:clrScheme name="Expense Trends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7B9C7"/>
      </a:accent1>
      <a:accent2>
        <a:srgbClr val="FFCC4F"/>
      </a:accent2>
      <a:accent3>
        <a:srgbClr val="9AB294"/>
      </a:accent3>
      <a:accent4>
        <a:srgbClr val="F15926"/>
      </a:accent4>
      <a:accent5>
        <a:srgbClr val="906083"/>
      </a:accent5>
      <a:accent6>
        <a:srgbClr val="E89C2B"/>
      </a:accent6>
      <a:hlink>
        <a:srgbClr val="FFFFFF"/>
      </a:hlink>
      <a:folHlink>
        <a:srgbClr val="FFFFFF"/>
      </a:folHlink>
    </a:clrScheme>
    <a:fontScheme name="Expense Trends Budge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A18"/>
  <sheetViews>
    <sheetView showGridLines="0" zoomScale="90" zoomScaleNormal="90" workbookViewId="0"/>
  </sheetViews>
  <sheetFormatPr defaultColWidth="9" defaultRowHeight="30" customHeight="1" x14ac:dyDescent="0.25"/>
  <cols>
    <col min="1" max="1" width="152.42578125" style="2" customWidth="1"/>
    <col min="2" max="16384" width="9" style="2"/>
  </cols>
  <sheetData>
    <row r="1" spans="1:1" ht="35.1" customHeight="1" x14ac:dyDescent="0.4">
      <c r="A1" s="14" t="s">
        <v>0</v>
      </c>
    </row>
    <row r="2" spans="1:1" ht="30" customHeight="1" x14ac:dyDescent="0.25">
      <c r="A2" s="15" t="s">
        <v>1</v>
      </c>
    </row>
    <row r="3" spans="1:1" ht="30" customHeight="1" x14ac:dyDescent="0.25">
      <c r="A3" s="16" t="s">
        <v>49</v>
      </c>
    </row>
    <row r="4" spans="1:1" ht="30" customHeight="1" x14ac:dyDescent="0.25">
      <c r="A4" s="16" t="s">
        <v>50</v>
      </c>
    </row>
    <row r="5" spans="1:1" ht="30" customHeight="1" x14ac:dyDescent="0.25">
      <c r="A5" s="15" t="s">
        <v>2</v>
      </c>
    </row>
    <row r="6" spans="1:1" ht="30" customHeight="1" x14ac:dyDescent="0.25">
      <c r="A6" s="16" t="s">
        <v>3</v>
      </c>
    </row>
    <row r="7" spans="1:1" ht="30" customHeight="1" x14ac:dyDescent="0.25">
      <c r="A7" s="17" t="str">
        <f>ROW(A1)&amp;". ถ้าตารางไม่มีแถวผลรวม ให้เริ่มพิมพ์ด้านล่างตารางแล้วแถวจะขยายโดยอัตโนมัติเมื่อคุณกดปุ่ม Enter หรือ Tab"</f>
        <v>1. ถ้าตารางไม่มีแถวผลรวม ให้เริ่มพิมพ์ด้านล่างตารางแล้วแถวจะขยายโดยอัตโนมัติเมื่อคุณกดปุ่ม Enter หรือ Tab</v>
      </c>
    </row>
    <row r="8" spans="1:1" ht="30" customHeight="1" x14ac:dyDescent="0.25">
      <c r="A8" s="18" t="str">
        <f>ROW(A2)&amp;". วางตัวชี้เซลล์ในเซลล์สุดท้ายเหนือแถวผลรวม เช่น ผลรวมของรายจ่ายสุดท้าย จากนั้นกดปุ่ม Tab"</f>
        <v>2. วางตัวชี้เซลล์ในเซลล์สุดท้ายเหนือแถวผลรวม เช่น ผลรวมของรายจ่ายสุดท้าย จากนั้นกดปุ่ม Tab</v>
      </c>
    </row>
    <row r="9" spans="1:1" ht="30" customHeight="1" x14ac:dyDescent="0.25">
      <c r="A9" s="18" t="str">
        <f>ROW(A3)&amp;". คลิกขวาในตารางและบนเมนูป็อปอัพ ให้ชี้ไปที่แทรก จากนั้นคลิกแถวตารางด้านบน หรือแถวตารางด้านล่าง"</f>
        <v>3. คลิกขวาในตารางและบนเมนูป็อปอัพ ให้ชี้ไปที่แทรก จากนั้นคลิกแถวตารางด้านบน หรือแถวตารางด้านล่าง</v>
      </c>
    </row>
    <row r="10" spans="1:1" ht="30" customHeight="1" x14ac:dyDescent="0.25">
      <c r="A10" s="18" t="str">
        <f>ROW(A4)&amp;". ที่มุมขวาล่างของตาราง ให้วางเมาส์จุดจับปรับขนาดของตารางแล้วลากลงเพื่อเพิ่มจำนวนแถวในตารางที่พร้อมใช้งาน"</f>
        <v>4. ที่มุมขวาล่างของตาราง ให้วางเมาส์จุดจับปรับขนาดของตารางแล้วลากลงเพื่อเพิ่มจำนวนแถวในตารางที่พร้อมใช้งาน</v>
      </c>
    </row>
    <row r="11" spans="1:1" ht="30" customHeight="1" x14ac:dyDescent="0.25">
      <c r="A11" s="16" t="s">
        <v>51</v>
      </c>
    </row>
    <row r="12" spans="1:1" ht="30" customHeight="1" x14ac:dyDescent="0.25">
      <c r="A12" s="16" t="s">
        <v>4</v>
      </c>
    </row>
    <row r="13" spans="1:1" ht="30" customHeight="1" x14ac:dyDescent="0.25">
      <c r="A13" s="16" t="s">
        <v>5</v>
      </c>
    </row>
    <row r="14" spans="1:1" ht="30" customHeight="1" x14ac:dyDescent="0.25">
      <c r="A14" s="18" t="str">
        <f>ROW(A1)&amp;". รายจ่าย 1 ถูกใส่ในเวิร์กชีตผลสรุปภายใต้รายจ่ายในตาราง สรุปรายจ่าย (เป็นชื่อเรื่องสำหรับประเภทรายจ่าย)"</f>
        <v>1. รายจ่าย 1 ถูกใส่ในเวิร์กชีตผลสรุปภายใต้รายจ่ายในตาราง สรุปรายจ่าย (เป็นชื่อเรื่องสำหรับประเภทรายจ่าย)</v>
      </c>
    </row>
    <row r="15" spans="1:1" ht="30" customHeight="1" x14ac:dyDescent="0.25">
      <c r="A15" s="18" t="str">
        <f>ROW(A2)&amp;". สำหรับรายจ่ายที่เกิดขึ้นในแต่ละเดือน ให้ใส่จำนวนสำหรับรายจ่ายในเวิร์กชีตของเดือนที่สอดคล้องกัน"</f>
        <v>2. สำหรับรายจ่ายที่เกิดขึ้นในแต่ละเดือน ให้ใส่จำนวนสำหรับรายจ่ายในเวิร์กชีตของเดือนที่สอดคล้องกัน</v>
      </c>
    </row>
    <row r="16" spans="1:1" ht="30" customHeight="1" x14ac:dyDescent="0.25">
      <c r="A16" s="19" t="str">
        <f>ROW(A3)&amp;". ชนิดรายจ่ายจากเวิร์กชีตสรุปรายจ่ายจะสร้างรายการประเภทสำหรับคอลัมน์ประเภทในเวิร์กชีตของแต่ละเดือน"</f>
        <v>3. ชนิดรายจ่ายจากเวิร์กชีตสรุปรายจ่ายจะสร้างรายการประเภทสำหรับคอลัมน์ประเภทในเวิร์กชีตของแต่ละเดือน</v>
      </c>
    </row>
    <row r="17" spans="1:1" ht="30" customHeight="1" x14ac:dyDescent="0.25">
      <c r="A17" s="19" t="str">
        <f>ROW(A4)&amp;". ใช้รายการประเภทในคอลัมน์ประเภทเพื่อเลือกประเภทรายจ่ายที่สอดคล้องกันสำหรับจำนวนรายจ่ายที่ใส่"</f>
        <v>4. ใช้รายการประเภทในคอลัมน์ประเภทเพื่อเลือกประเภทรายจ่ายที่สอดคล้องกันสำหรับจำนวนรายจ่ายที่ใส่</v>
      </c>
    </row>
    <row r="18" spans="1:1" ht="30" customHeight="1" x14ac:dyDescent="0.25">
      <c r="A18" s="19" t="str">
        <f>ROW(A5)&amp;". เมื่อต้องการเพิ่มรายจ่ายสำหรับเดือนใดๆ ให้เพิ่มแถวใหม่ลงในตารางสรุปรายจ่ายในเวิร์กชีตบทสรุป จากนั้นใส่รายละเอียดรายจ่ายที่สอดคล้องกันในเวิร์กชีตของเดือนที่เกิดรายจ่าย"</f>
        <v>5. เมื่อต้องการเพิ่มรายจ่ายสำหรับเดือนใดๆ ให้เพิ่มแถวใหม่ลงในตารางสรุปรายจ่ายในเวิร์กชีตบทสรุป จากนั้นใส่รายละเอียดรายจ่ายที่สอดคล้องกันในเวิร์กชีตของเดือนที่เกิดรายจ่าย</v>
      </c>
    </row>
  </sheetData>
  <dataValidations count="1">
    <dataValidation allowBlank="1" showInputMessage="1" showErrorMessage="1" prompt="เวิร์กชีตเคล็ดลับที่อธิบายวิธีการใช้เวิร์กบุ๊กนี้" sqref="A1"/>
  </dataValidations>
  <printOptions horizontalCentered="1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autoPageBreaks="0" fitToPage="1"/>
  </sheetPr>
  <dimension ref="A1:E9"/>
  <sheetViews>
    <sheetView showGridLines="0" zoomScaleNormal="100" workbookViewId="0">
      <selection sqref="A1:C1"/>
    </sheetView>
  </sheetViews>
  <sheetFormatPr defaultRowHeight="30" customHeight="1" x14ac:dyDescent="0.25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">
      <c r="A1" s="23" t="s">
        <v>44</v>
      </c>
      <c r="B1" s="23"/>
      <c r="C1" s="24"/>
      <c r="D1" s="1" t="s">
        <v>34</v>
      </c>
      <c r="E1" s="1" t="s">
        <v>26</v>
      </c>
    </row>
    <row r="2" spans="1:5" ht="17.100000000000001" customHeight="1" x14ac:dyDescent="0.25">
      <c r="A2" s="3" t="s">
        <v>29</v>
      </c>
      <c r="B2" s="3" t="s">
        <v>30</v>
      </c>
      <c r="C2" s="3" t="s">
        <v>33</v>
      </c>
      <c r="D2" s="3" t="s">
        <v>35</v>
      </c>
      <c r="E2" s="3" t="s">
        <v>36</v>
      </c>
    </row>
    <row r="3" spans="1:5" ht="30" customHeight="1" x14ac:dyDescent="0.25">
      <c r="A3" s="4">
        <f ca="1">DATE(YEAR(TODAY()),8,8)</f>
        <v>42590</v>
      </c>
      <c r="B3" s="5" t="s">
        <v>31</v>
      </c>
      <c r="C3" s="6"/>
      <c r="D3" s="5" t="s">
        <v>8</v>
      </c>
      <c r="E3" s="5" t="s">
        <v>37</v>
      </c>
    </row>
    <row r="4" spans="1:5" ht="30" customHeight="1" x14ac:dyDescent="0.25">
      <c r="A4" s="4">
        <f ca="1">DATE(YEAR(TODAY()),8,9)</f>
        <v>42591</v>
      </c>
      <c r="B4" s="5" t="s">
        <v>32</v>
      </c>
      <c r="C4" s="6"/>
      <c r="D4" s="5" t="s">
        <v>9</v>
      </c>
      <c r="E4" s="5"/>
    </row>
    <row r="5" spans="1:5" ht="30" customHeight="1" x14ac:dyDescent="0.25">
      <c r="A5" s="4"/>
      <c r="B5" s="5"/>
      <c r="C5" s="6"/>
      <c r="D5" s="5" t="s">
        <v>9</v>
      </c>
      <c r="E5" s="5"/>
    </row>
    <row r="6" spans="1:5" ht="30" customHeight="1" x14ac:dyDescent="0.25">
      <c r="A6" s="4"/>
      <c r="B6" s="5"/>
      <c r="C6" s="6"/>
      <c r="D6" s="5" t="s">
        <v>10</v>
      </c>
      <c r="E6" s="5"/>
    </row>
    <row r="7" spans="1:5" ht="30" customHeight="1" x14ac:dyDescent="0.25">
      <c r="A7" s="4"/>
      <c r="B7" s="5"/>
      <c r="C7" s="6"/>
      <c r="D7" s="5" t="s">
        <v>11</v>
      </c>
      <c r="E7" s="5"/>
    </row>
    <row r="8" spans="1:5" ht="30" customHeight="1" x14ac:dyDescent="0.25">
      <c r="A8" s="4"/>
      <c r="B8" s="5"/>
      <c r="C8" s="6"/>
      <c r="D8" s="5" t="s">
        <v>12</v>
      </c>
      <c r="E8" s="5"/>
    </row>
    <row r="9" spans="1:5" ht="30" customHeight="1" x14ac:dyDescent="0.25">
      <c r="A9" s="11" t="s">
        <v>13</v>
      </c>
      <c r="B9" s="11"/>
      <c r="C9" s="12">
        <f>SUBTOTAL(109,ค่าใช้จ่ายเดือนสิงหาคม[จำนวนเงิน])</f>
        <v>0</v>
      </c>
      <c r="D9" s="11"/>
      <c r="E9" s="11"/>
    </row>
  </sheetData>
  <mergeCells count="1">
    <mergeCell ref="A1:C1"/>
  </mergeCells>
  <dataValidations count="11">
    <dataValidation type="list" errorStyle="warning" allowBlank="1" showInputMessage="1" showErrorMessage="1" error="ค่าใช้จ่ายจากดรอปดาวน์ควรถูกเลือกตามลำดับเพื่อให้รวมอยู่ในแผ่นงานสรุป" sqref="D3:D8">
      <formula1>ประเภทค่าใช้จ่าย</formula1>
    </dataValidation>
    <dataValidation allowBlank="1" showInputMessage="1" showErrorMessage="1" prompt="ค่าใช้จ่ายโดยละเอียดจะแสดงในตารางในเวิร์กชีตนี้ ไฮเปอร์ลิงก์นำทางไปยังเวิร์กชีตสรุปและเวิร์กชีตเคล็ดลับอยู่ในเซลล์ D1 และ E1 ตามลำดับ" sqref="A1:C1"/>
    <dataValidation allowBlank="1" showInputMessage="1" showErrorMessage="1" prompt="ไฮเปอร์ลิงก์นำทางไปยังเวิร์กชีตสรุป" sqref="D1"/>
    <dataValidation allowBlank="1" showInputMessage="1" showErrorMessage="1" prompt="ไฮเปอร์ลิงก์นำทางไปยังเวิร์กชีตเคล็ดลับ" sqref="E1"/>
    <dataValidation allowBlank="1" showInputMessage="1" showErrorMessage="1" prompt="ใส่วันที่ของค่าใช้จ่ายในคอลัมน์นี้" sqref="A2"/>
    <dataValidation allowBlank="1" showInputMessage="1" showErrorMessage="1" prompt="ใส่ PO# ในคอลัมน์นี้" sqref="B2"/>
    <dataValidation allowBlank="1" showInputMessage="1" showErrorMessage="1" prompt="ใส่จำนวนเงินของค่าใช้จ่ายในคอลัมน์นี้" sqref="C2"/>
    <dataValidation allowBlank="1" showInputMessage="1" showErrorMessage="1" prompt="รายการประเภทค่าใช้จ่ายจะถูกวางจากคอลัมน์ ค่าใช้จ่าย ในตาราง สรุปค่าใช้จ่าย ในเวิร์กชีตสรุปโดยอัตโนมัติ ALT+ลูกศรลงเพื่อนำทางในรายการ ENTER เพื่อเลือกประเภท" sqref="D2"/>
    <dataValidation allowBlank="1" showInputMessage="1" showErrorMessage="1" prompt="ใส่คำอธิบายของค่าใช้จ่ายในคอลัมน์นี้" sqref="E2"/>
    <dataValidation type="custom" errorStyle="warning" allowBlank="1" showInputMessage="1" showErrorMessage="1" errorTitle="การตรวจสอบจำนวนเงิน" error="จำนวนเงินควรเป็นตัวเลข" sqref="C3:C8">
      <formula1>ISNUMBER($C3)</formula1>
    </dataValidation>
    <dataValidation type="custom" errorStyle="warning" allowBlank="1" showInputMessage="1" showErrorMessage="1" error="จำเป็นต้องใส่วันที่ในเดือนสิงหาคมตามลำดับเพื่อให้ค่าใช้จ่ายนี้ถูกเพิ่มลงในแผ่นงานสรุป" sqref="A3:A8">
      <formula1>MONTH($A3)=8</formula1>
    </dataValidation>
  </dataValidations>
  <hyperlinks>
    <hyperlink ref="D1" location="สรุป!A1" tooltip="เลือกเพื่อดูข้อมูลสรุป" display="สรุป"/>
    <hyperlink ref="E1" location="เคล็ดลับ!A1" tooltip="เลือกเพื่อนำทางไปยังเวิร์กชีตเคล็ดลับ" display="เคล็ดลับ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39997558519241921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">
      <c r="A1" s="23" t="s">
        <v>45</v>
      </c>
      <c r="B1" s="23"/>
      <c r="C1" s="24"/>
      <c r="D1" s="1" t="s">
        <v>34</v>
      </c>
      <c r="E1" s="1" t="s">
        <v>26</v>
      </c>
    </row>
    <row r="2" spans="1:5" ht="17.100000000000001" customHeight="1" x14ac:dyDescent="0.25">
      <c r="A2" s="9" t="s">
        <v>29</v>
      </c>
      <c r="B2" s="9" t="s">
        <v>30</v>
      </c>
      <c r="C2" s="9" t="s">
        <v>33</v>
      </c>
      <c r="D2" s="9" t="s">
        <v>35</v>
      </c>
      <c r="E2" s="9" t="s">
        <v>36</v>
      </c>
    </row>
    <row r="3" spans="1:5" ht="30" customHeight="1" x14ac:dyDescent="0.25">
      <c r="A3" s="4">
        <f ca="1">DATE(YEAR(TODAY()),9,9)</f>
        <v>42622</v>
      </c>
      <c r="B3" s="5" t="s">
        <v>31</v>
      </c>
      <c r="C3" s="6"/>
      <c r="D3" s="5" t="s">
        <v>8</v>
      </c>
      <c r="E3" s="5" t="s">
        <v>37</v>
      </c>
    </row>
    <row r="4" spans="1:5" ht="30" customHeight="1" x14ac:dyDescent="0.25">
      <c r="A4" s="4">
        <f ca="1">DATE(YEAR(TODAY()),9,15)</f>
        <v>42628</v>
      </c>
      <c r="B4" s="5" t="s">
        <v>32</v>
      </c>
      <c r="C4" s="6"/>
      <c r="D4" s="5" t="s">
        <v>9</v>
      </c>
      <c r="E4" s="5"/>
    </row>
    <row r="5" spans="1:5" ht="30" customHeight="1" x14ac:dyDescent="0.25">
      <c r="A5" s="4"/>
      <c r="B5" s="5"/>
      <c r="C5" s="6"/>
      <c r="D5" s="5" t="s">
        <v>9</v>
      </c>
      <c r="E5" s="5"/>
    </row>
    <row r="6" spans="1:5" ht="30" customHeight="1" x14ac:dyDescent="0.25">
      <c r="A6" s="4"/>
      <c r="B6" s="5"/>
      <c r="C6" s="6"/>
      <c r="D6" s="5" t="s">
        <v>10</v>
      </c>
      <c r="E6" s="5"/>
    </row>
    <row r="7" spans="1:5" ht="30" customHeight="1" x14ac:dyDescent="0.25">
      <c r="A7" s="4"/>
      <c r="B7" s="5"/>
      <c r="C7" s="6"/>
      <c r="D7" s="5" t="s">
        <v>11</v>
      </c>
      <c r="E7" s="5"/>
    </row>
    <row r="8" spans="1:5" ht="30" customHeight="1" x14ac:dyDescent="0.25">
      <c r="A8" s="4"/>
      <c r="B8" s="5"/>
      <c r="C8" s="6"/>
      <c r="D8" s="5" t="s">
        <v>12</v>
      </c>
      <c r="E8" s="5"/>
    </row>
    <row r="9" spans="1:5" ht="30" customHeight="1" x14ac:dyDescent="0.25">
      <c r="A9" s="11" t="s">
        <v>13</v>
      </c>
      <c r="B9" s="11"/>
      <c r="C9" s="12">
        <f>SUBTOTAL(109,ค่าใช้จ่ายเดือนกันยายน[จำนวนเงิน])</f>
        <v>0</v>
      </c>
      <c r="D9" s="11"/>
      <c r="E9" s="11"/>
    </row>
  </sheetData>
  <mergeCells count="1">
    <mergeCell ref="A1:C1"/>
  </mergeCells>
  <dataValidations count="11">
    <dataValidation type="list" errorStyle="warning" allowBlank="1" showInputMessage="1" showErrorMessage="1" error="ค่าใช้จ่ายจากดรอปดาวน์ควรถูกเลือกตามลำดับเพื่อให้รวมอยู่ในแผ่นงานสรุป" sqref="D3:D8">
      <formula1>ประเภทค่าใช้จ่าย</formula1>
    </dataValidation>
    <dataValidation allowBlank="1" showInputMessage="1" showErrorMessage="1" prompt="ค่าใช้จ่ายโดยละเอียดจะแสดงในตารางในเวิร์กชีตนี้ ไฮเปอร์ลิงก์นำทางไปยังเวิร์กชีตสรุปและเวิร์กชีตเคล็ดลับอยู่ในเซลล์ D1 และ E1 ตามลำดับ" sqref="A1:C1"/>
    <dataValidation allowBlank="1" showInputMessage="1" showErrorMessage="1" prompt="ไฮเปอร์ลิงก์นำทางไปยังเวิร์กชีตสรุป" sqref="D1"/>
    <dataValidation allowBlank="1" showInputMessage="1" showErrorMessage="1" prompt="ไฮเปอร์ลิงก์นำทางไปยังเวิร์กชีตเคล็ดลับ" sqref="E1"/>
    <dataValidation allowBlank="1" showInputMessage="1" showErrorMessage="1" prompt="ใส่วันที่ของค่าใช้จ่ายในคอลัมน์นี้" sqref="A2"/>
    <dataValidation allowBlank="1" showInputMessage="1" showErrorMessage="1" prompt="ใส่ PO# ในคอลัมน์นี้" sqref="B2"/>
    <dataValidation allowBlank="1" showInputMessage="1" showErrorMessage="1" prompt="ใส่จำนวนเงินของค่าใช้จ่ายในคอลัมน์นี้" sqref="C2"/>
    <dataValidation allowBlank="1" showInputMessage="1" showErrorMessage="1" prompt="รายการประเภทค่าใช้จ่ายจะถูกวางจากคอลัมน์ ค่าใช้จ่าย ในตาราง สรุปค่าใช้จ่าย ในเวิร์กชีตสรุปโดยอัตโนมัติ ALT+ลูกศรลงเพื่อนำทางในรายการ ENTER เพื่อเลือกประเภท" sqref="D2"/>
    <dataValidation allowBlank="1" showInputMessage="1" showErrorMessage="1" prompt="ใส่คำอธิบายของค่าใช้จ่ายในคอลัมน์นี้" sqref="E2"/>
    <dataValidation type="custom" errorStyle="warning" allowBlank="1" showInputMessage="1" showErrorMessage="1" errorTitle="การตรวจสอบจำนวนเงิน" error="จำนวนเงินควรเป็นตัวเลข" sqref="C3:C8">
      <formula1>ISNUMBER($C3)</formula1>
    </dataValidation>
    <dataValidation type="custom" errorStyle="warning" allowBlank="1" showInputMessage="1" showErrorMessage="1" error="จำเป็นต้องใส่วันที่ในเดือนกันยายนตามลำดับเพื่อให้ค่าใช้จ่ายนี้ถูกเพิ่มลงในแผ่นงานสรุป" sqref="A3:A8">
      <formula1>MONTH($A3)=9</formula1>
    </dataValidation>
  </dataValidations>
  <hyperlinks>
    <hyperlink ref="D1" location="สรุป!A1" tooltip="เลือกเพื่อดูข้อมูลสรุป" display="สรุป"/>
    <hyperlink ref="E1" location="เคล็ดลับ!A1" tooltip="เลือกเพื่อนำทางไปยังเวิร์กชีตเคล็ดลับ" display="เคล็ดลับ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59999389629810485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">
      <c r="A1" s="23" t="s">
        <v>46</v>
      </c>
      <c r="B1" s="23"/>
      <c r="C1" s="24"/>
      <c r="D1" s="1" t="s">
        <v>34</v>
      </c>
      <c r="E1" s="1" t="s">
        <v>26</v>
      </c>
    </row>
    <row r="2" spans="1:5" ht="17.100000000000001" customHeight="1" x14ac:dyDescent="0.25">
      <c r="A2" s="3" t="s">
        <v>29</v>
      </c>
      <c r="B2" s="3" t="s">
        <v>30</v>
      </c>
      <c r="C2" s="3" t="s">
        <v>33</v>
      </c>
      <c r="D2" s="3" t="s">
        <v>35</v>
      </c>
      <c r="E2" s="3" t="s">
        <v>36</v>
      </c>
    </row>
    <row r="3" spans="1:5" ht="30" customHeight="1" x14ac:dyDescent="0.25">
      <c r="A3" s="4">
        <f ca="1">DATE(YEAR(TODAY()),10,10)</f>
        <v>42653</v>
      </c>
      <c r="B3" s="5" t="s">
        <v>31</v>
      </c>
      <c r="C3" s="6"/>
      <c r="D3" s="5" t="s">
        <v>8</v>
      </c>
      <c r="E3" s="5" t="s">
        <v>37</v>
      </c>
    </row>
    <row r="4" spans="1:5" ht="30" customHeight="1" x14ac:dyDescent="0.25">
      <c r="A4" s="4">
        <f ca="1">DATE(YEAR(TODAY()),10,21)</f>
        <v>42664</v>
      </c>
      <c r="B4" s="5" t="s">
        <v>32</v>
      </c>
      <c r="C4" s="6"/>
      <c r="D4" s="5" t="s">
        <v>9</v>
      </c>
      <c r="E4" s="5"/>
    </row>
    <row r="5" spans="1:5" ht="30" customHeight="1" x14ac:dyDescent="0.25">
      <c r="A5" s="4"/>
      <c r="B5" s="5"/>
      <c r="C5" s="6"/>
      <c r="D5" s="5" t="s">
        <v>9</v>
      </c>
      <c r="E5" s="5"/>
    </row>
    <row r="6" spans="1:5" ht="30" customHeight="1" x14ac:dyDescent="0.25">
      <c r="A6" s="4"/>
      <c r="B6" s="5"/>
      <c r="C6" s="6"/>
      <c r="D6" s="5" t="s">
        <v>10</v>
      </c>
      <c r="E6" s="5"/>
    </row>
    <row r="7" spans="1:5" ht="30" customHeight="1" x14ac:dyDescent="0.25">
      <c r="A7" s="4"/>
      <c r="B7" s="5"/>
      <c r="C7" s="6"/>
      <c r="D7" s="5" t="s">
        <v>11</v>
      </c>
      <c r="E7" s="5"/>
    </row>
    <row r="8" spans="1:5" ht="30" customHeight="1" x14ac:dyDescent="0.25">
      <c r="A8" s="4"/>
      <c r="B8" s="5"/>
      <c r="C8" s="6"/>
      <c r="D8" s="5" t="s">
        <v>12</v>
      </c>
      <c r="E8" s="5"/>
    </row>
    <row r="9" spans="1:5" ht="30" customHeight="1" x14ac:dyDescent="0.25">
      <c r="A9" s="11" t="s">
        <v>13</v>
      </c>
      <c r="B9" s="11"/>
      <c r="C9" s="12">
        <f>SUBTOTAL(109,ค่าใช้จ่ายเดือนตุลาคม[จำนวนเงิน])</f>
        <v>0</v>
      </c>
      <c r="D9" s="11"/>
      <c r="E9" s="11"/>
    </row>
  </sheetData>
  <mergeCells count="1">
    <mergeCell ref="A1:C1"/>
  </mergeCells>
  <dataValidations count="11">
    <dataValidation type="list" errorStyle="warning" allowBlank="1" showInputMessage="1" showErrorMessage="1" error="ค่าใช้จ่ายจากดรอปดาวน์ควรถูกเลือกตามลำดับเพื่อให้รวมอยู่ในแผ่นงานสรุป" sqref="D3:D8">
      <formula1>ประเภทค่าใช้จ่าย</formula1>
    </dataValidation>
    <dataValidation allowBlank="1" showInputMessage="1" showErrorMessage="1" prompt="ค่าใช้จ่ายโดยละเอียดจะแสดงในตารางในเวิร์กชีตนี้ ไฮเปอร์ลิงก์นำทางไปยังเวิร์กชีตสรุปและเวิร์กชีตเคล็ดลับอยู่ในเซลล์ D1 และ E1 ตามลำดับ" sqref="A1:C1"/>
    <dataValidation allowBlank="1" showInputMessage="1" showErrorMessage="1" prompt="ไฮเปอร์ลิงก์นำทางไปยังเวิร์กชีตสรุป" sqref="D1"/>
    <dataValidation allowBlank="1" showInputMessage="1" showErrorMessage="1" prompt="ไฮเปอร์ลิงก์นำทางไปยังเวิร์กชีตเคล็ดลับ" sqref="E1"/>
    <dataValidation allowBlank="1" showInputMessage="1" showErrorMessage="1" prompt="ใส่วันที่ของค่าใช้จ่ายในคอลัมน์นี้" sqref="A2"/>
    <dataValidation allowBlank="1" showInputMessage="1" showErrorMessage="1" prompt="ใส่ PO# ในคอลัมน์นี้" sqref="B2"/>
    <dataValidation allowBlank="1" showInputMessage="1" showErrorMessage="1" prompt="ใส่จำนวนเงินของค่าใช้จ่ายในคอลัมน์นี้" sqref="C2"/>
    <dataValidation allowBlank="1" showInputMessage="1" showErrorMessage="1" prompt="รายการประเภทค่าใช้จ่ายจะถูกวางจากคอลัมน์ ค่าใช้จ่าย ในตาราง สรุปค่าใช้จ่าย ในเวิร์กชีตสรุปโดยอัตโนมัติ ALT+ลูกศรลงเพื่อนำทางในรายการ ENTER เพื่อเลือกประเภท" sqref="D2"/>
    <dataValidation allowBlank="1" showInputMessage="1" showErrorMessage="1" prompt="ใส่คำอธิบายของค่าใช้จ่ายในคอลัมน์นี้" sqref="E2"/>
    <dataValidation type="custom" errorStyle="warning" allowBlank="1" showInputMessage="1" showErrorMessage="1" errorTitle="การตรวจสอบจำนวนเงิน" error="จำนวนเงินควรเป็นตัวเลข" sqref="C3:C8">
      <formula1>ISNUMBER($C3)</formula1>
    </dataValidation>
    <dataValidation type="custom" errorStyle="warning" allowBlank="1" showInputMessage="1" showErrorMessage="1" error="จำเป็นต้องใส่วันที่ในเดือนตุลาคมตามลำดับเพื่อให้ค่าใช้จ่ายนี้ถูกเพิ่มลงในแผ่นงานสรุป" sqref="A3:A8">
      <formula1>MONTH($A3)=10</formula1>
    </dataValidation>
  </dataValidations>
  <hyperlinks>
    <hyperlink ref="D1" location="สรุป!A1" tooltip="เลือกเพื่อดูข้อมูลสรุป" display="สรุป"/>
    <hyperlink ref="E1" location="เคล็ดลับ!A1" tooltip="เลือกเพื่อนำทางไปยังเวิร์กชีตเคล็ดลับ" display="เคล็ดลับ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7999816888943144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">
      <c r="A1" s="23" t="s">
        <v>47</v>
      </c>
      <c r="B1" s="23"/>
      <c r="C1" s="24"/>
      <c r="D1" s="1" t="s">
        <v>34</v>
      </c>
      <c r="E1" s="1" t="s">
        <v>26</v>
      </c>
    </row>
    <row r="2" spans="1:5" ht="17.100000000000001" customHeight="1" x14ac:dyDescent="0.25">
      <c r="A2" s="3" t="s">
        <v>29</v>
      </c>
      <c r="B2" s="3" t="s">
        <v>30</v>
      </c>
      <c r="C2" s="3" t="s">
        <v>33</v>
      </c>
      <c r="D2" s="3" t="s">
        <v>35</v>
      </c>
      <c r="E2" s="3" t="s">
        <v>36</v>
      </c>
    </row>
    <row r="3" spans="1:5" ht="30" customHeight="1" x14ac:dyDescent="0.25">
      <c r="A3" s="4">
        <f ca="1">DATE(YEAR(TODAY()),11,14)</f>
        <v>42688</v>
      </c>
      <c r="B3" s="5" t="s">
        <v>31</v>
      </c>
      <c r="C3" s="6"/>
      <c r="D3" s="5" t="s">
        <v>8</v>
      </c>
      <c r="E3" s="5" t="s">
        <v>37</v>
      </c>
    </row>
    <row r="4" spans="1:5" ht="30" customHeight="1" x14ac:dyDescent="0.25">
      <c r="A4" s="4">
        <f ca="1">DATE(YEAR(TODAY()),11,21)</f>
        <v>42695</v>
      </c>
      <c r="B4" s="5" t="s">
        <v>32</v>
      </c>
      <c r="C4" s="6"/>
      <c r="D4" s="5" t="s">
        <v>9</v>
      </c>
      <c r="E4" s="5"/>
    </row>
    <row r="5" spans="1:5" ht="30" customHeight="1" x14ac:dyDescent="0.25">
      <c r="A5" s="4"/>
      <c r="B5" s="5"/>
      <c r="C5" s="6"/>
      <c r="D5" s="5" t="s">
        <v>9</v>
      </c>
      <c r="E5" s="5"/>
    </row>
    <row r="6" spans="1:5" ht="30" customHeight="1" x14ac:dyDescent="0.25">
      <c r="A6" s="4"/>
      <c r="B6" s="5"/>
      <c r="C6" s="6"/>
      <c r="D6" s="5" t="s">
        <v>10</v>
      </c>
      <c r="E6" s="5"/>
    </row>
    <row r="7" spans="1:5" ht="30" customHeight="1" x14ac:dyDescent="0.25">
      <c r="A7" s="4"/>
      <c r="B7" s="5"/>
      <c r="C7" s="6"/>
      <c r="D7" s="5" t="s">
        <v>11</v>
      </c>
      <c r="E7" s="5"/>
    </row>
    <row r="8" spans="1:5" ht="30" customHeight="1" x14ac:dyDescent="0.25">
      <c r="A8" s="4"/>
      <c r="B8" s="5"/>
      <c r="C8" s="6"/>
      <c r="D8" s="5" t="s">
        <v>12</v>
      </c>
      <c r="E8" s="5"/>
    </row>
    <row r="9" spans="1:5" ht="30" customHeight="1" x14ac:dyDescent="0.25">
      <c r="A9" s="11" t="s">
        <v>13</v>
      </c>
      <c r="B9" s="11"/>
      <c r="C9" s="12">
        <f>SUBTOTAL(109,ค่าใช้จ่ายเดือนพฤศจิกายน[จำนวนเงิน])</f>
        <v>0</v>
      </c>
      <c r="D9" s="11"/>
      <c r="E9" s="11"/>
    </row>
  </sheetData>
  <mergeCells count="1">
    <mergeCell ref="A1:C1"/>
  </mergeCells>
  <dataValidations count="11">
    <dataValidation type="list" errorStyle="warning" allowBlank="1" showInputMessage="1" showErrorMessage="1" error="ค่าใช้จ่ายจากดรอปดาวน์ควรถูกเลือกตามลำดับเพื่อให้รวมอยู่ในแผ่นงานสรุป" sqref="D3:D8">
      <formula1>ประเภทค่าใช้จ่าย</formula1>
    </dataValidation>
    <dataValidation allowBlank="1" showInputMessage="1" showErrorMessage="1" prompt="ค่าใช้จ่ายโดยละเอียดจะแสดงในตารางในเวิร์กชีตนี้ ไฮเปอร์ลิงก์นำทางไปยังเวิร์กชีตสรุปและเวิร์กชีตเคล็ดลับอยู่ในเซลล์ D1 และ E1 ตามลำดับ" sqref="A1:C1"/>
    <dataValidation allowBlank="1" showInputMessage="1" showErrorMessage="1" prompt="ไฮเปอร์ลิงก์นำทางไปยังเวิร์กชีตสรุป" sqref="D1"/>
    <dataValidation allowBlank="1" showInputMessage="1" showErrorMessage="1" prompt="ไฮเปอร์ลิงก์นำทางไปยังเวิร์กชีตเคล็ดลับ" sqref="E1"/>
    <dataValidation allowBlank="1" showInputMessage="1" showErrorMessage="1" prompt="ใส่วันที่ของค่าใช้จ่ายในคอลัมน์นี้" sqref="A2"/>
    <dataValidation allowBlank="1" showInputMessage="1" showErrorMessage="1" prompt="ใส่ PO# ในคอลัมน์นี้" sqref="B2"/>
    <dataValidation allowBlank="1" showInputMessage="1" showErrorMessage="1" prompt="ใส่จำนวนเงินของค่าใช้จ่ายในคอลัมน์นี้" sqref="C2"/>
    <dataValidation allowBlank="1" showInputMessage="1" showErrorMessage="1" prompt="รายการประเภทค่าใช้จ่ายจะถูกวางจากคอลัมน์ ค่าใช้จ่าย ในตาราง สรุปค่าใช้จ่าย ในเวิร์กชีตสรุปโดยอัตโนมัติ ALT+ลูกศรลงเพื่อนำทางในรายการ ENTER เพื่อเลือกประเภท" sqref="D2"/>
    <dataValidation allowBlank="1" showInputMessage="1" showErrorMessage="1" prompt="ใส่คำอธิบายของค่าใช้จ่ายในคอลัมน์นี้" sqref="E2"/>
    <dataValidation type="custom" errorStyle="warning" allowBlank="1" showInputMessage="1" showErrorMessage="1" errorTitle="การตรวจสอบจำนวนเงิน" error="จำนวนเงินควรเป็นตัวเลข" sqref="C3:C8">
      <formula1>ISNUMBER($C3)</formula1>
    </dataValidation>
    <dataValidation type="custom" errorStyle="warning" allowBlank="1" showInputMessage="1" showErrorMessage="1" error="จำเป็นต้องใส่วันที่ในเดือนพฤศจิกายนตามลำดับเพื่อให้ค่าใช้จ่ายนี้ถูกเพิ่มลงในแผ่นงานสรุป" sqref="A3:A8">
      <formula1>MONTH($A3)=11</formula1>
    </dataValidation>
  </dataValidations>
  <hyperlinks>
    <hyperlink ref="D1" location="สรุป!A1" tooltip="เลือกเพื่อดูข้อมูลสรุป" display="สรุป"/>
    <hyperlink ref="E1" location="เคล็ดลับ!A1" tooltip="เลือกเพื่อนำทางไปยังเวิร์กชีตเคล็ดลับ" display="เคล็ดลับ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">
      <c r="A1" s="23" t="s">
        <v>48</v>
      </c>
      <c r="B1" s="23"/>
      <c r="C1" s="24"/>
      <c r="D1" s="1" t="s">
        <v>34</v>
      </c>
      <c r="E1" s="1" t="s">
        <v>26</v>
      </c>
    </row>
    <row r="2" spans="1:5" ht="17.100000000000001" customHeight="1" x14ac:dyDescent="0.25">
      <c r="A2" s="3" t="s">
        <v>29</v>
      </c>
      <c r="B2" s="3" t="s">
        <v>30</v>
      </c>
      <c r="C2" s="3" t="s">
        <v>33</v>
      </c>
      <c r="D2" s="3" t="s">
        <v>35</v>
      </c>
      <c r="E2" s="3" t="s">
        <v>36</v>
      </c>
    </row>
    <row r="3" spans="1:5" ht="30" customHeight="1" x14ac:dyDescent="0.25">
      <c r="A3" s="4">
        <f ca="1">DATE(YEAR(TODAY()),12,2)</f>
        <v>42706</v>
      </c>
      <c r="B3" s="5" t="s">
        <v>31</v>
      </c>
      <c r="C3" s="6">
        <v>201</v>
      </c>
      <c r="D3" s="5" t="s">
        <v>8</v>
      </c>
      <c r="E3" s="5" t="s">
        <v>37</v>
      </c>
    </row>
    <row r="4" spans="1:5" ht="30" customHeight="1" x14ac:dyDescent="0.25">
      <c r="A4" s="4">
        <f ca="1">DATE(YEAR(TODAY()),12,24)</f>
        <v>42728</v>
      </c>
      <c r="B4" s="5" t="s">
        <v>32</v>
      </c>
      <c r="C4" s="6">
        <v>98</v>
      </c>
      <c r="D4" s="5" t="s">
        <v>9</v>
      </c>
      <c r="E4" s="5"/>
    </row>
    <row r="5" spans="1:5" ht="30" customHeight="1" x14ac:dyDescent="0.25">
      <c r="A5" s="4"/>
      <c r="B5" s="5"/>
      <c r="C5" s="6">
        <v>342</v>
      </c>
      <c r="D5" s="5" t="s">
        <v>9</v>
      </c>
      <c r="E5" s="5"/>
    </row>
    <row r="6" spans="1:5" ht="30" customHeight="1" x14ac:dyDescent="0.25">
      <c r="A6" s="4"/>
      <c r="B6" s="5"/>
      <c r="C6" s="6">
        <v>122</v>
      </c>
      <c r="D6" s="5" t="s">
        <v>10</v>
      </c>
      <c r="E6" s="5"/>
    </row>
    <row r="7" spans="1:5" ht="30" customHeight="1" x14ac:dyDescent="0.25">
      <c r="A7" s="4"/>
      <c r="B7" s="5"/>
      <c r="C7" s="6">
        <v>187</v>
      </c>
      <c r="D7" s="5" t="s">
        <v>11</v>
      </c>
      <c r="E7" s="5"/>
    </row>
    <row r="8" spans="1:5" ht="30" customHeight="1" x14ac:dyDescent="0.25">
      <c r="A8" s="4"/>
      <c r="B8" s="5"/>
      <c r="C8" s="6">
        <v>99</v>
      </c>
      <c r="D8" s="5" t="s">
        <v>12</v>
      </c>
      <c r="E8" s="5"/>
    </row>
    <row r="9" spans="1:5" ht="30" customHeight="1" x14ac:dyDescent="0.25">
      <c r="A9" s="11" t="s">
        <v>13</v>
      </c>
      <c r="B9" s="11"/>
      <c r="C9" s="12">
        <f>SUBTOTAL(109,ค่าใช้จ่ายเดือนธันวาคม[จำนวนเงิน])</f>
        <v>1049</v>
      </c>
      <c r="D9" s="11"/>
      <c r="E9" s="13"/>
    </row>
  </sheetData>
  <mergeCells count="1">
    <mergeCell ref="A1:C1"/>
  </mergeCells>
  <dataValidations count="11">
    <dataValidation type="list" errorStyle="warning" allowBlank="1" showInputMessage="1" showErrorMessage="1" error="ค่าใช้จ่ายจากดรอปดาวน์ควรถูกเลือกตามลำดับเพื่อให้รวมอยู่ในแผ่นงานสรุป" sqref="D3:D8">
      <formula1>ประเภทค่าใช้จ่าย</formula1>
    </dataValidation>
    <dataValidation allowBlank="1" showInputMessage="1" showErrorMessage="1" prompt="ค่าใช้จ่ายโดยละเอียดจะแสดงในตารางในเวิร์กชีตนี้ ไฮเปอร์ลิงก์นำทางไปยังเวิร์กชีตสรุปและเวิร์กชีตเคล็ดลับอยู่ในเซลล์ D1 และ E1 ตามลำดับ" sqref="A1:C1"/>
    <dataValidation allowBlank="1" showInputMessage="1" showErrorMessage="1" prompt="ไฮเปอร์ลิงก์นำทางไปยังเวิร์กชีตสรุป" sqref="D1"/>
    <dataValidation allowBlank="1" showInputMessage="1" showErrorMessage="1" prompt="ไฮเปอร์ลิงก์นำทางไปยังเวิร์กชีตเคล็ดลับ" sqref="E1"/>
    <dataValidation allowBlank="1" showInputMessage="1" showErrorMessage="1" prompt="ใส่วันที่ของค่าใช้จ่ายในคอลัมน์นี้" sqref="A2"/>
    <dataValidation allowBlank="1" showInputMessage="1" showErrorMessage="1" prompt="ใส่ PO# ในคอลัมน์นี้" sqref="B2"/>
    <dataValidation allowBlank="1" showInputMessage="1" showErrorMessage="1" prompt="ใส่จำนวนเงินของค่าใช้จ่ายในคอลัมน์นี้" sqref="C2"/>
    <dataValidation allowBlank="1" showInputMessage="1" showErrorMessage="1" prompt="รายการประเภทค่าใช้จ่ายจะถูกวางจากคอลัมน์ ค่าใช้จ่าย ในตาราง สรุปค่าใช้จ่าย ในเวิร์กชีตสรุปโดยอัตโนมัติ ALT+ลูกศรลงเพื่อนำทางในรายการ ENTER เพื่อเลือกประเภท" sqref="D2"/>
    <dataValidation allowBlank="1" showInputMessage="1" showErrorMessage="1" prompt="ใส่คำอธิบายของค่าใช้จ่ายในคอลัมน์นี้" sqref="E2"/>
    <dataValidation type="custom" errorStyle="warning" allowBlank="1" showInputMessage="1" showErrorMessage="1" errorTitle="การตรวจสอบจำนวนเงิน" error="จำนวนเงินควรเป็นตัวเลข" sqref="C3:C8">
      <formula1>ISNUMBER($C3)</formula1>
    </dataValidation>
    <dataValidation type="custom" errorStyle="warning" allowBlank="1" showInputMessage="1" showErrorMessage="1" error="จำเป็นต้องใส่วันที่ในเดือนธันวาคมตามลำดับเพื่อให้ค่าใช้จ่ายนี้ถูกเพิ่มลงในแผ่นงานสรุป" sqref="A3:A8">
      <formula1>MONTH($A3)=12</formula1>
    </dataValidation>
  </dataValidations>
  <hyperlinks>
    <hyperlink ref="D1" location="สรุป!A1" tooltip="เลือกเพื่อดูข้อมูลสรุป" display="สรุป"/>
    <hyperlink ref="E1" location="เคล็ดลับ!A1" tooltip="เลือกเพื่อนำทางไปยังเวิร์กชีตเคล็ดลับ" display="เคล็ดลับ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O10"/>
  <sheetViews>
    <sheetView showGridLines="0" tabSelected="1" zoomScaleNormal="100" workbookViewId="0"/>
  </sheetViews>
  <sheetFormatPr defaultRowHeight="30" customHeight="1" x14ac:dyDescent="0.25"/>
  <cols>
    <col min="1" max="1" width="15.85546875" style="2" customWidth="1"/>
    <col min="2" max="14" width="12.5703125" style="2" customWidth="1"/>
    <col min="15" max="15" width="12.7109375" style="2" customWidth="1"/>
    <col min="16" max="16" width="9.140625" style="2" customWidth="1"/>
    <col min="17" max="17" width="7.28515625" style="2" customWidth="1"/>
    <col min="18" max="16384" width="9.140625" style="2"/>
  </cols>
  <sheetData>
    <row r="1" spans="1:15" ht="35.1" customHeight="1" x14ac:dyDescent="0.4">
      <c r="A1" s="20" t="s">
        <v>6</v>
      </c>
      <c r="B1" s="20"/>
      <c r="C1" s="20"/>
    </row>
    <row r="2" spans="1:15" ht="17.100000000000001" customHeight="1" x14ac:dyDescent="0.25"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  <c r="N2" s="1" t="s">
        <v>26</v>
      </c>
    </row>
    <row r="3" spans="1:15" ht="224.1" customHeight="1" x14ac:dyDescent="0.25"/>
    <row r="4" spans="1:15" ht="17.100000000000001" customHeight="1" x14ac:dyDescent="0.25">
      <c r="A4" s="9" t="s">
        <v>7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9" t="s">
        <v>25</v>
      </c>
      <c r="N4" s="9" t="s">
        <v>13</v>
      </c>
      <c r="O4" s="9" t="s">
        <v>27</v>
      </c>
    </row>
    <row r="5" spans="1:15" ht="30" customHeight="1" x14ac:dyDescent="0.25">
      <c r="A5" s="5" t="s">
        <v>8</v>
      </c>
      <c r="B5" s="6">
        <f>SUMIFS(ค่าใช้จ่ายเดือนมกราคม[จำนวนเงิน],ค่าใช้จ่ายเดือนมกราคม[ประเภท],สรุปค่าใช้จ่าย[รายจ่าย])</f>
        <v>33</v>
      </c>
      <c r="C5" s="6">
        <f>SUMIFS(ค่าใช้จ่ายเดือนกุมภาพันธ์[จำนวนเงิน],ค่าใช้จ่ายเดือนกุมภาพันธ์[ประเภท],สรุปค่าใช้จ่าย[รายจ่าย])</f>
        <v>375</v>
      </c>
      <c r="D5" s="6">
        <f>SUMIFS(ค่าใช้จ่ายเดือนมีนาคม[จำนวนเงิน],ค่าใช้จ่ายเดือนมีนาคม[ประเภท],สรุปค่าใช้จ่าย[รายจ่าย])</f>
        <v>33</v>
      </c>
      <c r="E5" s="6">
        <f>SUMIFS(ค่าใช้จ่ายเดือนเมษายน[จำนวนเงิน],ค่าใช้จ่ายเดือนเมษายน[ประเภท],สรุปค่าใช้จ่าย[รายจ่าย])</f>
        <v>45</v>
      </c>
      <c r="F5" s="6">
        <f>SUMIFS(ค่าใช้จ่ายเดือนพฤษภาคม[จำนวนเงิน],ค่าใช้จ่ายเดือนพฤษภาคม[ประเภท],สรุปค่าใช้จ่าย[รายจ่าย])</f>
        <v>375</v>
      </c>
      <c r="G5" s="6">
        <f>SUMIFS(ค่าใช้จ่ายเดือนมิถุนายน[จำนวนเงิน],ค่าใช้จ่ายเดือนมิถุนายน[ประเภท],สรุปค่าใช้จ่าย[รายจ่าย])</f>
        <v>201</v>
      </c>
      <c r="H5" s="6">
        <f>SUMIFS(ค่าใช้จ่ายเดือนกรกฎาคม[จำนวนเงิน],ค่าใช้จ่ายเดือนกรกฎาคม[ประเภท],สรุปค่าใช้จ่าย[รายจ่าย])</f>
        <v>0</v>
      </c>
      <c r="I5" s="6">
        <f>SUMIFS(ค่าใช้จ่ายเดือนสิงหาคม[จำนวนเงิน],ค่าใช้จ่ายเดือนสิงหาคม[ประเภท],สรุปค่าใช้จ่าย[รายจ่าย])</f>
        <v>0</v>
      </c>
      <c r="J5" s="6">
        <f>SUMIFS(ค่าใช้จ่ายเดือนกรกฎาคม[จำนวนเงิน],ค่าใช้จ่ายเดือนกรกฎาคม[ประเภท],สรุปค่าใช้จ่าย[รายจ่าย])</f>
        <v>0</v>
      </c>
      <c r="K5" s="6">
        <f>SUMIFS(ค่าใช้จ่ายเดือนตุลาคม[จำนวนเงิน],ค่าใช้จ่ายเดือนตุลาคม[ประเภท],สรุปค่าใช้จ่าย[รายจ่าย])</f>
        <v>0</v>
      </c>
      <c r="L5" s="6">
        <f>SUMIFS(ค่าใช้จ่ายเดือนพฤศจิกายน[จำนวนเงิน],ค่าใช้จ่ายเดือนพฤศจิกายน[ประเภท],สรุปค่าใช้จ่าย[รายจ่าย])</f>
        <v>0</v>
      </c>
      <c r="M5" s="6">
        <f>SUMIFS(ค่าใช้จ่ายเดือนธันวาคม[จำนวนเงิน],ค่าใช้จ่ายเดือนธันวาคม[ประเภท],สรุปค่าใช้จ่าย[รายจ่าย])</f>
        <v>201</v>
      </c>
      <c r="N5" s="6">
        <f>SUM(สรุปค่าใช้จ่าย[[#This Row],[ม.ค.]:[ธ.ค.]])</f>
        <v>1263</v>
      </c>
    </row>
    <row r="6" spans="1:15" ht="30" customHeight="1" x14ac:dyDescent="0.25">
      <c r="A6" s="5" t="s">
        <v>9</v>
      </c>
      <c r="B6" s="6">
        <f>SUMIFS(ค่าใช้จ่ายเดือนมกราคม[จำนวนเงิน],ค่าใช้จ่ายเดือนมกราคม[ประเภท],สรุปค่าใช้จ่าย[รายจ่าย])</f>
        <v>238</v>
      </c>
      <c r="C6" s="6">
        <f>SUMIFS(ค่าใช้จ่ายเดือนกุมภาพันธ์[จำนวนเงิน],ค่าใช้จ่ายเดือนกุมภาพันธ์[ประเภท],สรุปค่าใช้จ่าย[รายจ่าย])</f>
        <v>238</v>
      </c>
      <c r="D6" s="6">
        <f>SUMIFS(ค่าใช้จ่ายเดือนมีนาคม[จำนวนเงิน],ค่าใช้จ่ายเดือนมีนาคม[ประเภท],สรุปค่าใช้จ่าย[รายจ่าย])</f>
        <v>238</v>
      </c>
      <c r="E6" s="6">
        <f>SUMIFS(ค่าใช้จ่ายเดือนเมษายน[จำนวนเงิน],ค่าใช้จ่ายเดือนเมษายน[ประเภท],สรุปค่าใช้จ่าย[รายจ่าย])</f>
        <v>123</v>
      </c>
      <c r="F6" s="6">
        <f>SUMIFS(ค่าใช้จ่ายเดือนพฤษภาคม[จำนวนเงิน],ค่าใช้จ่ายเดือนพฤษภาคม[ประเภท],สรุปค่าใช้จ่าย[รายจ่าย])</f>
        <v>111</v>
      </c>
      <c r="G6" s="6">
        <f>SUMIFS(ค่าใช้จ่ายเดือนมิถุนายน[จำนวนเงิน],ค่าใช้จ่ายเดือนมิถุนายน[ประเภท],สรุปค่าใช้จ่าย[รายจ่าย])</f>
        <v>98</v>
      </c>
      <c r="H6" s="6">
        <f>SUMIFS(ค่าใช้จ่ายเดือนกรกฎาคม[จำนวนเงิน],ค่าใช้จ่ายเดือนกรกฎาคม[ประเภท],สรุปค่าใช้จ่าย[รายจ่าย])</f>
        <v>0</v>
      </c>
      <c r="I6" s="6">
        <f>SUMIFS(ค่าใช้จ่ายเดือนสิงหาคม[จำนวนเงิน],ค่าใช้จ่ายเดือนสิงหาคม[ประเภท],สรุปค่าใช้จ่าย[รายจ่าย])</f>
        <v>0</v>
      </c>
      <c r="J6" s="6">
        <f>SUMIFS(ค่าใช้จ่ายเดือนกรกฎาคม[จำนวนเงิน],ค่าใช้จ่ายเดือนกรกฎาคม[ประเภท],สรุปค่าใช้จ่าย[รายจ่าย])</f>
        <v>0</v>
      </c>
      <c r="K6" s="6">
        <f>SUMIFS(ค่าใช้จ่ายเดือนตุลาคม[จำนวนเงิน],ค่าใช้จ่ายเดือนตุลาคม[ประเภท],สรุปค่าใช้จ่าย[รายจ่าย])</f>
        <v>0</v>
      </c>
      <c r="L6" s="6">
        <f>SUMIFS(ค่าใช้จ่ายเดือนพฤศจิกายน[จำนวนเงิน],ค่าใช้จ่ายเดือนพฤศจิกายน[ประเภท],สรุปค่าใช้จ่าย[รายจ่าย])</f>
        <v>0</v>
      </c>
      <c r="M6" s="6">
        <f>SUMIFS(ค่าใช้จ่ายเดือนธันวาคม[จำนวนเงิน],ค่าใช้จ่ายเดือนธันวาคม[ประเภท],สรุปค่าใช้จ่าย[รายจ่าย])</f>
        <v>440</v>
      </c>
      <c r="N6" s="6">
        <f>SUM(สรุปค่าใช้จ่าย[[#This Row],[ม.ค.]:[ธ.ค.]])</f>
        <v>1486</v>
      </c>
    </row>
    <row r="7" spans="1:15" ht="30" customHeight="1" x14ac:dyDescent="0.25">
      <c r="A7" s="5" t="s">
        <v>10</v>
      </c>
      <c r="B7" s="6">
        <f>SUMIFS(ค่าใช้จ่ายเดือนมกราคม[จำนวนเงิน],ค่าใช้จ่ายเดือนมกราคม[ประเภท],สรุปค่าใช้จ่าย[รายจ่าย])</f>
        <v>110</v>
      </c>
      <c r="C7" s="6">
        <f>SUMIFS(ค่าใช้จ่ายเดือนกุมภาพันธ์[จำนวนเงิน],ค่าใช้จ่ายเดือนกุมภาพันธ์[ประเภท],สรุปค่าใช้จ่าย[รายจ่าย])</f>
        <v>110</v>
      </c>
      <c r="D7" s="6">
        <f>SUMIFS(ค่าใช้จ่ายเดือนมีนาคม[จำนวนเงิน],ค่าใช้จ่ายเดือนมีนาคม[ประเภท],สรุปค่าใช้จ่าย[รายจ่าย])</f>
        <v>110</v>
      </c>
      <c r="E7" s="6">
        <f>SUMIFS(ค่าใช้จ่ายเดือนเมษายน[จำนวนเงิน],ค่าใช้จ่ายเดือนเมษายน[ประเภท],สรุปค่าใช้จ่าย[รายจ่าย])</f>
        <v>125</v>
      </c>
      <c r="F7" s="6">
        <f>SUMIFS(ค่าใช้จ่ายเดือนพฤษภาคม[จำนวนเงิน],ค่าใช้จ่ายเดือนพฤษภาคม[ประเภท],สรุปค่าใช้จ่าย[รายจ่าย])</f>
        <v>333</v>
      </c>
      <c r="G7" s="6">
        <f>SUMIFS(ค่าใช้จ่ายเดือนมิถุนายน[จำนวนเงิน],ค่าใช้จ่ายเดือนมิถุนายน[ประเภท],สรุปค่าใช้จ่าย[รายจ่าย])</f>
        <v>122</v>
      </c>
      <c r="H7" s="6">
        <f>SUMIFS(ค่าใช้จ่ายเดือนกรกฎาคม[จำนวนเงิน],ค่าใช้จ่ายเดือนกรกฎาคม[ประเภท],สรุปค่าใช้จ่าย[รายจ่าย])</f>
        <v>0</v>
      </c>
      <c r="I7" s="6">
        <f>SUMIFS(ค่าใช้จ่ายเดือนสิงหาคม[จำนวนเงิน],ค่าใช้จ่ายเดือนสิงหาคม[ประเภท],สรุปค่าใช้จ่าย[รายจ่าย])</f>
        <v>0</v>
      </c>
      <c r="J7" s="6">
        <f>SUMIFS(ค่าใช้จ่ายเดือนกรกฎาคม[จำนวนเงิน],ค่าใช้จ่ายเดือนกรกฎาคม[ประเภท],สรุปค่าใช้จ่าย[รายจ่าย])</f>
        <v>0</v>
      </c>
      <c r="K7" s="6">
        <f>SUMIFS(ค่าใช้จ่ายเดือนตุลาคม[จำนวนเงิน],ค่าใช้จ่ายเดือนตุลาคม[ประเภท],สรุปค่าใช้จ่าย[รายจ่าย])</f>
        <v>0</v>
      </c>
      <c r="L7" s="6">
        <f>SUMIFS(ค่าใช้จ่ายเดือนพฤศจิกายน[จำนวนเงิน],ค่าใช้จ่ายเดือนพฤศจิกายน[ประเภท],สรุปค่าใช้จ่าย[รายจ่าย])</f>
        <v>0</v>
      </c>
      <c r="M7" s="6">
        <f>SUMIFS(ค่าใช้จ่ายเดือนธันวาคม[จำนวนเงิน],ค่าใช้จ่ายเดือนธันวาคม[ประเภท],สรุปค่าใช้จ่าย[รายจ่าย])</f>
        <v>122</v>
      </c>
      <c r="N7" s="6">
        <f>SUM(สรุปค่าใช้จ่าย[[#This Row],[ม.ค.]:[ธ.ค.]])</f>
        <v>1032</v>
      </c>
    </row>
    <row r="8" spans="1:15" ht="30" customHeight="1" x14ac:dyDescent="0.25">
      <c r="A8" s="5" t="s">
        <v>11</v>
      </c>
      <c r="B8" s="6">
        <f>SUMIFS(ค่าใช้จ่ายเดือนมกราคม[จำนวนเงิน],ค่าใช้จ่ายเดือนมกราคม[ประเภท],สรุปค่าใช้จ่าย[รายจ่าย])</f>
        <v>426</v>
      </c>
      <c r="C8" s="6">
        <f>SUMIFS(ค่าใช้จ่ายเดือนกุมภาพันธ์[จำนวนเงิน],ค่าใช้จ่ายเดือนกุมภาพันธ์[ประเภท],สรุปค่าใช้จ่าย[รายจ่าย])</f>
        <v>84</v>
      </c>
      <c r="D8" s="6">
        <f>SUMIFS(ค่าใช้จ่ายเดือนมีนาคม[จำนวนเงิน],ค่าใช้จ่ายเดือนมีนาคม[ประเภท],สรุปค่าใช้จ่าย[รายจ่าย])</f>
        <v>84</v>
      </c>
      <c r="E8" s="6">
        <f>SUMIFS(ค่าใช้จ่ายเดือนเมษายน[จำนวนเงิน],ค่าใช้จ่ายเดือนเมษายน[ประเภท],สรุปค่าใช้จ่าย[รายจ่าย])</f>
        <v>426</v>
      </c>
      <c r="F8" s="6">
        <f>SUMIFS(ค่าใช้จ่ายเดือนพฤษภาคม[จำนวนเงิน],ค่าใช้จ่ายเดือนพฤษภาคม[ประเภท],สรุปค่าใช้จ่าย[รายจ่าย])</f>
        <v>125</v>
      </c>
      <c r="G8" s="6">
        <f>SUMIFS(ค่าใช้จ่ายเดือนมิถุนายน[จำนวนเงิน],ค่าใช้จ่ายเดือนมิถุนายน[ประเภท],สรุปค่าใช้จ่าย[รายจ่าย])</f>
        <v>187</v>
      </c>
      <c r="H8" s="6">
        <f>SUMIFS(ค่าใช้จ่ายเดือนกรกฎาคม[จำนวนเงิน],ค่าใช้จ่ายเดือนกรกฎาคม[ประเภท],สรุปค่าใช้จ่าย[รายจ่าย])</f>
        <v>0</v>
      </c>
      <c r="I8" s="6">
        <f>SUMIFS(ค่าใช้จ่ายเดือนสิงหาคม[จำนวนเงิน],ค่าใช้จ่ายเดือนสิงหาคม[ประเภท],สรุปค่าใช้จ่าย[รายจ่าย])</f>
        <v>0</v>
      </c>
      <c r="J8" s="6">
        <f>SUMIFS(ค่าใช้จ่ายเดือนกรกฎาคม[จำนวนเงิน],ค่าใช้จ่ายเดือนกรกฎาคม[ประเภท],สรุปค่าใช้จ่าย[รายจ่าย])</f>
        <v>0</v>
      </c>
      <c r="K8" s="6">
        <f>SUMIFS(ค่าใช้จ่ายเดือนตุลาคม[จำนวนเงิน],ค่าใช้จ่ายเดือนตุลาคม[ประเภท],สรุปค่าใช้จ่าย[รายจ่าย])</f>
        <v>0</v>
      </c>
      <c r="L8" s="6">
        <f>SUMIFS(ค่าใช้จ่ายเดือนพฤศจิกายน[จำนวนเงิน],ค่าใช้จ่ายเดือนพฤศจิกายน[ประเภท],สรุปค่าใช้จ่าย[รายจ่าย])</f>
        <v>0</v>
      </c>
      <c r="M8" s="6">
        <f>SUMIFS(ค่าใช้จ่ายเดือนธันวาคม[จำนวนเงิน],ค่าใช้จ่ายเดือนธันวาคม[ประเภท],สรุปค่าใช้จ่าย[รายจ่าย])</f>
        <v>187</v>
      </c>
      <c r="N8" s="6">
        <f>SUM(สรุปค่าใช้จ่าย[[#This Row],[ม.ค.]:[ธ.ค.]])</f>
        <v>1519</v>
      </c>
    </row>
    <row r="9" spans="1:15" ht="30" customHeight="1" x14ac:dyDescent="0.25">
      <c r="A9" s="5" t="s">
        <v>12</v>
      </c>
      <c r="B9" s="6">
        <f>SUMIFS(ค่าใช้จ่ายเดือนมกราคม[จำนวนเงิน],ค่าใช้จ่ายเดือนมกราคม[ประเภท],สรุปค่าใช้จ่าย[รายจ่าย])</f>
        <v>54</v>
      </c>
      <c r="C9" s="6">
        <f>SUMIFS(ค่าใช้จ่ายเดือนกุมภาพันธ์[จำนวนเงิน],ค่าใช้จ่ายเดือนกุมภาพันธ์[ประเภท],สรุปค่าใช้จ่าย[รายจ่าย])</f>
        <v>54</v>
      </c>
      <c r="D9" s="6">
        <f>SUMIFS(ค่าใช้จ่ายเดือนมีนาคม[จำนวนเงิน],ค่าใช้จ่ายเดือนมีนาคม[ประเภท],สรุปค่าใช้จ่าย[รายจ่าย])</f>
        <v>109</v>
      </c>
      <c r="E9" s="6">
        <f>SUMIFS(ค่าใช้จ่ายเดือนเมษายน[จำนวนเงิน],ค่าใช้จ่ายเดือนเมษายน[ประเภท],สรุปค่าใช้จ่าย[รายจ่าย])</f>
        <v>98</v>
      </c>
      <c r="F9" s="6">
        <f>SUMIFS(ค่าใช้จ่ายเดือนพฤษภาคม[จำนวนเงิน],ค่าใช้จ่ายเดือนพฤษภาคม[ประเภท],สรุปค่าใช้จ่าย[รายจ่าย])</f>
        <v>33</v>
      </c>
      <c r="G9" s="6">
        <f>SUMIFS(ค่าใช้จ่ายเดือนมิถุนายน[จำนวนเงิน],ค่าใช้จ่ายเดือนมิถุนายน[ประเภท],สรุปค่าใช้จ่าย[รายจ่าย])</f>
        <v>441</v>
      </c>
      <c r="H9" s="6">
        <f>SUMIFS(ค่าใช้จ่ายเดือนกรกฎาคม[จำนวนเงิน],ค่าใช้จ่ายเดือนกรกฎาคม[ประเภท],สรุปค่าใช้จ่าย[รายจ่าย])</f>
        <v>0</v>
      </c>
      <c r="I9" s="6">
        <f>SUMIFS(ค่าใช้จ่ายเดือนสิงหาคม[จำนวนเงิน],ค่าใช้จ่ายเดือนสิงหาคม[ประเภท],สรุปค่าใช้จ่าย[รายจ่าย])</f>
        <v>0</v>
      </c>
      <c r="J9" s="6">
        <f>SUMIFS(ค่าใช้จ่ายเดือนกรกฎาคม[จำนวนเงิน],ค่าใช้จ่ายเดือนกรกฎาคม[ประเภท],สรุปค่าใช้จ่าย[รายจ่าย])</f>
        <v>0</v>
      </c>
      <c r="K9" s="6">
        <f>SUMIFS(ค่าใช้จ่ายเดือนตุลาคม[จำนวนเงิน],ค่าใช้จ่ายเดือนตุลาคม[ประเภท],สรุปค่าใช้จ่าย[รายจ่าย])</f>
        <v>0</v>
      </c>
      <c r="L9" s="6">
        <f>SUMIFS(ค่าใช้จ่ายเดือนพฤศจิกายน[จำนวนเงิน],ค่าใช้จ่ายเดือนพฤศจิกายน[ประเภท],สรุปค่าใช้จ่าย[รายจ่าย])</f>
        <v>0</v>
      </c>
      <c r="M9" s="6">
        <f>SUMIFS(ค่าใช้จ่ายเดือนธันวาคม[จำนวนเงิน],ค่าใช้จ่ายเดือนธันวาคม[ประเภท],สรุปค่าใช้จ่าย[รายจ่าย])</f>
        <v>99</v>
      </c>
      <c r="N9" s="6">
        <f>SUM(สรุปค่าใช้จ่าย[[#This Row],[ม.ค.]:[ธ.ค.]])</f>
        <v>888</v>
      </c>
    </row>
    <row r="10" spans="1:15" ht="30" customHeight="1" x14ac:dyDescent="0.25">
      <c r="A10" s="21" t="s">
        <v>13</v>
      </c>
      <c r="B10" s="22">
        <f>SUBTOTAL(109,สรุปค่าใช้จ่าย[ม.ค.])</f>
        <v>861</v>
      </c>
      <c r="C10" s="22">
        <f>SUBTOTAL(109,สรุปค่าใช้จ่าย[ก.พ.])</f>
        <v>861</v>
      </c>
      <c r="D10" s="22">
        <f>SUBTOTAL(109,สรุปค่าใช้จ่าย[มี.ค.])</f>
        <v>574</v>
      </c>
      <c r="E10" s="22">
        <f>SUBTOTAL(109,สรุปค่าใช้จ่าย[เม.ย.])</f>
        <v>817</v>
      </c>
      <c r="F10" s="22">
        <f>SUBTOTAL(109,สรุปค่าใช้จ่าย[พ.ค.])</f>
        <v>977</v>
      </c>
      <c r="G10" s="22">
        <f>SUBTOTAL(109,สรุปค่าใช้จ่าย[มิ.ย.])</f>
        <v>1049</v>
      </c>
      <c r="H10" s="22">
        <f>SUBTOTAL(109,สรุปค่าใช้จ่าย[ก.ค.])</f>
        <v>0</v>
      </c>
      <c r="I10" s="22">
        <f>SUBTOTAL(109,สรุปค่าใช้จ่าย[ส.ค.])</f>
        <v>0</v>
      </c>
      <c r="J10" s="22">
        <f>SUBTOTAL(109,สรุปค่าใช้จ่าย[ก.ย.])</f>
        <v>0</v>
      </c>
      <c r="K10" s="22">
        <f>SUBTOTAL(109,สรุปค่าใช้จ่าย[ต.ค.])</f>
        <v>0</v>
      </c>
      <c r="L10" s="22">
        <f>SUBTOTAL(109,สรุปค่าใช้จ่าย[พ.ย.])</f>
        <v>0</v>
      </c>
      <c r="M10" s="22">
        <f>SUBTOTAL(109,สรุปค่าใช้จ่าย[ธ.ค.])</f>
        <v>1049</v>
      </c>
      <c r="N10" s="22">
        <f>SUBTOTAL(109,สรุปค่าใช้จ่าย[ผลรวม])</f>
        <v>6188</v>
      </c>
    </row>
  </sheetData>
  <dataConsolidate/>
  <dataValidations count="22">
    <dataValidation allowBlank="1" showInputMessage="1" showErrorMessage="1" prompt="เวิร์กบุ๊กแนวโน้มค่าใช้จ่ายที่ติดตามค่าใช้จ่ายเฉพาะเป็นระยะเวลา 12 เดือน เวิร์กบุ๊กนี้มีเวิร์กชีตเคล็ดลับ เวิร์กชีตสรุปนี้และเวิร์กชีตสำหรับแต่ละเดือน" sqref="A1"/>
    <dataValidation allowBlank="1" showInputMessage="1" showErrorMessage="1" prompt="ใส่ชื่อของค่าใช้จ่ายในคอลัมน์นี้" sqref="A4"/>
    <dataValidation allowBlank="1" showInputMessage="1" showErrorMessage="1" prompt="ยอดรวมค่าใช้จ่ายในช่วง 12 เดือนจะแสดงในคอลัมน์นี้โดยอัตโนมัติ" sqref="N4"/>
    <dataValidation allowBlank="1" showInputMessage="1" showErrorMessage="1" prompt="เส้นแบบประกายไฟที่แสดงแนวโน้มค่าใช้จ่ายของค่าใช้จ่าย 1 รายการในช่วง 12 เดือนจะแสดงในคอลัมน์นี้" sqref="O4"/>
    <dataValidation allowBlank="1" showInputMessage="1" showErrorMessage="1" prompt="เซลล์ B2 ถึง M2 มีลิงก์นำทางไปยังเค้าร่างโดยละเอียดของค่าใช้จ่ายสำหรับแต่ละเดือนในปีปฏิทิน โดยเริ่มจากเดือนมกราคมและสิ้นสุดด้วยเดือนธันวาคม  เซลล์ N2 มีลิงก์นำทางไปยังเวิร์กชีตเคล็ดลับ" sqref="A2"/>
    <dataValidation allowBlank="1" showInputMessage="1" showErrorMessage="1" prompt="ไฮเปอร์ลิงก์นำทางไปยังรายละเอียดค่าใช้จ่ายสำหรับเดือนนี้" sqref="B2:M2"/>
    <dataValidation allowBlank="1" showInputMessage="1" showErrorMessage="1" prompt="ไฮเปอร์ลิงก์นำทางไปยังเวิร์กชีตเคล็ดลับ ที่อธิบายวิธีการใช้เวิร์กบุ๊กนี้" sqref="N2"/>
    <dataValidation allowBlank="1" showInputMessage="1" showErrorMessage="1" prompt="แผนภูมิคอลัมน์แบบกลุ่มที่เปรียบเทียบค่าใช้จ่ายจากเดือนมกราคมถึงเดือนธันวาคมจะแสดงใน B3 ถึง M3 ไฮเปอร์ลิงก์นำทางไปยังแต่ละเดือนจะอยู่ด้านบนของแต่ละแต่ละแผนภูมิคอลัมน์แบบกลุ่มจาก B2 ถึง M2 สรุปค่าใช้จ่ายสำหรับแต่ละเดือนจะอยู่ในตารางสรุปค่าใช้จ่าย" sqref="A3"/>
    <dataValidation allowBlank="1" showInputMessage="1" showErrorMessage="1" prompt="แผนภูมิคอลัมน์แบบกลุ่มที่เปรียบเทียบค่าใช้จ่ายของเดือนมกราคม เลือกลิงก์นำทางใน B2 เพื่อดูรายละเอียดค่าใช้จ่าย นำทางไปยังตารางสรุปค่าใช้จ่ายที่เริ่มต้นใน B4 เพื่อดูข้อมูลสรุปของแต่ละยอดค่าใช้จ่าย" sqref="B3"/>
    <dataValidation allowBlank="1" showInputMessage="1" showErrorMessage="1" prompt="แผนภูมิคอลัมน์แบบกลุ่มที่เปรียบเทียบค่าใช้จ่ายของเดือนกุมภาพันธ์ เลือกลิงก์นำทางใน C2 เพื่อดูรายละเอียดค่าใช้จ่าย นำทางไปยังตารางสรุปค่าใช้จ่ายที่เริ่มต้นใน C4 เพื่อดูข้อมูลสรุปของแต่ละยอดค่าใช้จ่าย" sqref="C3"/>
    <dataValidation allowBlank="1" showInputMessage="1" showErrorMessage="1" prompt="แผนภูมิคอลัมน์แบบกลุ่มที่เปรียบเทียบค่าใช้จ่ายของเดือนมีนาคม เลือกลิงก์นำทางใน D2 เพื่อดูรายละเอียดค่าใช้จ่าย นำทางไปยังตารางสรุปค่าใช้จ่ายที่เริ่มต้นใน D4 เพื่อดูข้อมูลสรุปของแต่ละยอดค่าใช้จ่าย" sqref="D3"/>
    <dataValidation allowBlank="1" showInputMessage="1" showErrorMessage="1" prompt="แผนภูมิคอลัมน์แบบกลุ่มที่เปรียบเทียบค่าใช้จ่ายของเดือนเมษายน เลือกลิงก์นำทางใน E2 เพื่อดูรายละเอียดค่าใช้จ่าย นำทางไปยังตารางสรุปค่าใช้จ่ายที่เริ่มต้นใน E4 เพื่อดูข้อมูลสรุปของแต่ละยอดค่าใช้จ่าย" sqref="E3"/>
    <dataValidation allowBlank="1" showInputMessage="1" showErrorMessage="1" prompt="แผนภูมิคอลัมน์แบบกลุ่มที่เปรียบเทียบค่าใช้จ่ายของเดือนพฤษภาคม เลือกลิงก์นำทางใน F2 เพื่อดูรายละเอียดค่าใช้จ่าย นำทางไปยังตารางสรุปค่าใช้จ่ายที่เริ่มต้นใน F4 เพื่อดูข้อมูลสรุปของแต่ละยอดค่าใช้จ่าย" sqref="F3"/>
    <dataValidation allowBlank="1" showInputMessage="1" showErrorMessage="1" prompt="แผนภูมิคอลัมน์แบบกลุ่มที่เปรียบเทียบค่าใช้จ่ายของเดือนมิถุนายน เลือกลิงก์นำทางใน G2 เพื่อดูรายละเอียดค่าใช้จ่าย นำทางไปยังตารางสรุปค่าใช้จ่ายที่เริ่มต้นใน G4 เพื่อดูข้อมูลสรุปของแต่ละยอดค่าใช้จ่าย" sqref="G3"/>
    <dataValidation allowBlank="1" showInputMessage="1" showErrorMessage="1" prompt="แผนภูมิคอลัมน์แบบกลุ่มที่เปรียบเทียบค่าใช้จ่ายของเดือนกรกฎาคม เลือกลิงก์นำทางใน H2 เพื่อดูรายละเอียดค่าใช้จ่าย นำทางไปยังตารางสรุปค่าใช้จ่ายที่เริ่มต้นใน H4 เพื่อดูข้อมูลสรุปของแต่ละยอดค่าใช้จ่าย" sqref="H3"/>
    <dataValidation allowBlank="1" showInputMessage="1" showErrorMessage="1" prompt="แผนภูมิคอลัมน์แบบกลุ่มที่เปรียบเทียบค่าใช้จ่ายของเดือนสิงหาคม เลือกลิงก์นำทางใน I2 เพื่อดูรายละเอียดค่าใช้จ่าย นำทางไปยังตารางสรุปค่าใช้จ่ายที่เริ่มต้นใน I4 เพื่อดูข้อมูลสรุปของแต่ละยอดค่าใช้จ่าย" sqref="I3"/>
    <dataValidation allowBlank="1" showInputMessage="1" showErrorMessage="1" prompt="แผนภูมิคอลัมน์แบบกลุ่มที่เปรียบเทียบค่าใช้จ่ายของเดือนกันยายน เลือกลิงก์นำทางใน J2 เพื่อดูรายละเอียดค่าใช้จ่าย นำทางไปยังตารางสรุปค่าใช้จ่ายที่เริ่มต้นใน J4 เพื่อดูข้อมูลสรุปของแต่ละยอดค่าใช้จ่าย" sqref="J3"/>
    <dataValidation allowBlank="1" showInputMessage="1" showErrorMessage="1" prompt="แผนภูมิคอลัมน์แบบกลุ่มที่เปรียบเทียบค่าใช้จ่ายของเดือนตุลาคม เลือกลิงก์นำทางใน K2 เพื่อดูรายละเอียดค่าใช้จ่าย นำทางไปยังตารางสรุปค่าใช้จ่ายที่เริ่มต้นใน K4 เพื่อดูข้อมูลสรุปของแต่ละยอดค่าใช้จ่าย" sqref="K3"/>
    <dataValidation allowBlank="1" showInputMessage="1" showErrorMessage="1" prompt="แผนภูมิคอลัมน์แบบกลุ่มที่เปรียบเทียบค่าใช้จ่ายของเดือนพฤศจิกายน เลือกลิงก์นำทางใน L2 เพื่อดูรายละเอียดค่าใช้จ่าย นำทางไปยังตารางสรุปค่าใช้จ่ายที่เริ่มต้นใน L4 เพื่อดูข้อมูลสรุปของแต่ละยอดค่าใช้จ่าย" sqref="L3"/>
    <dataValidation allowBlank="1" showInputMessage="1" showErrorMessage="1" prompt="แผนภูมิคอลัมน์แบบกลุ่มที่เปรียบเทียบค่าใช้จ่ายของเดือนธันวาคม เลือกลิงก์นำทางใน M2 เพื่อดูรายละเอียดค่าใช้จ่าย นำทางไปยังตารางสรุปค่าใช้จ่ายที่เริ่มต้นใน M4 เพื่อดูข้อมูลสรุปของแต่ละยอดค่าใช้จ่าย" sqref="M3"/>
    <dataValidation allowBlank="1" showInputMessage="1" showErrorMessage="1" prompt="คำอธิบายแผนภูมิสำหรับแผนภูมิคอลัมน์แบบกลุ่ม" sqref="N3"/>
    <dataValidation allowBlank="1" showInputMessage="1" showErrorMessage="1" prompt="ยอดค่าใช้จ่ายจะแสดงในคอลัมน์นี้โดยอัตโนมัติ" sqref="B4:M4"/>
  </dataValidations>
  <hyperlinks>
    <hyperlink ref="B2" location="ม.ค.!A1" tooltip="เลือกเพื่อนำทางไปยังเดือนมกราคม" display="ม.ค."/>
    <hyperlink ref="C2" location="ก.พ.!A1" tooltip="เลือกเพื่อนำทางไปยังเดือนกุมภาพันธ์" display="ก.พ."/>
    <hyperlink ref="D2" location="มี.ค.!A1" tooltip="เลือกเพื่อนำทางไปยังเดือนมีนาคม" display="มี.ค."/>
    <hyperlink ref="E2" location="เม.ย.!A1" tooltip="เลือกเพื่อนำทางไปยังเดือนเมษายน" display="เม.ย."/>
    <hyperlink ref="F2" location="พ.ค.!A1" tooltip="เลือกเพื่อนำทางไปยังเดือนพฤษภาคม" display="พ.ค."/>
    <hyperlink ref="G2" location="มิ.ย.!A1" tooltip="เลือกเพื่อนำทางไปยังเดือนมิถุนายน" display="มิ.ย."/>
    <hyperlink ref="H2" location="ก.ค.!A1" tooltip="เลือกเพื่อนำทางไปยังเดือนกรกฎาคม" display="ก.ค."/>
    <hyperlink ref="I2" location="ส.ค.!A1" tooltip="เลือกเพื่อนำทางไปยังเดือนสิงหาคม" display="ส.ค."/>
    <hyperlink ref="J2" location="ก.ย.!A1" tooltip="เลือกเพื่อนำทางไปยังเดือนกันยายน" display="ก.ย."/>
    <hyperlink ref="K2" location="ต.ค.!A1" tooltip="เลือกเพื่อนำทางไปยังเดือนตุลาคม" display="ต.ค."/>
    <hyperlink ref="L2" location="พ.ย.!A1" tooltip="เลือกเพื่อนำทางไปยังเดือนพฤศจิกายน" display="พ.ย."/>
    <hyperlink ref="M2" location="ธ.ค.!A1" tooltip="เลือกเพื่อนำทางไปยังเดือนธันวาคม" display="ธ.ค."/>
    <hyperlink ref="N2" location="เคล็ดลับ!A1" tooltip="เลือกเพื่อนำทางไปยังเคล็ดลับ" display="เคล็ดลับ"/>
  </hyperlinks>
  <printOptions horizontalCentered="1"/>
  <pageMargins left="0.7" right="0.7" top="0.75" bottom="0.75" header="0.3" footer="0.3"/>
  <pageSetup paperSize="9" fitToHeight="0" orientation="portrait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last="1" negative="1">
          <x14:colorSeries theme="4" tint="-0.499984740745262"/>
          <x14:colorNegative theme="6" tint="-0.499984740745262"/>
          <x14:colorAxis rgb="FF000000"/>
          <x14:colorMarkers theme="7" tint="-0.249977111117893"/>
          <x14:colorFirst theme="5" tint="-0.249977111117893"/>
          <x14:colorLast theme="7" tint="-0.499984740745262"/>
          <x14:colorHigh theme="5" tint="-0.249977111117893"/>
          <x14:colorLow theme="5" tint="-0.249977111117893"/>
          <x14:sparklines>
            <x14:sparkline>
              <xm:f>สรุป!B5:M5</xm:f>
              <xm:sqref>O5</xm:sqref>
            </x14:sparkline>
            <x14:sparkline>
              <xm:f>สรุป!B6:M6</xm:f>
              <xm:sqref>O6</xm:sqref>
            </x14:sparkline>
            <x14:sparkline>
              <xm:f>สรุป!B7:M7</xm:f>
              <xm:sqref>O7</xm:sqref>
            </x14:sparkline>
            <x14:sparkline>
              <xm:f>สรุป!B8:M8</xm:f>
              <xm:sqref>O8</xm:sqref>
            </x14:sparkline>
            <x14:sparkline>
              <xm:f>สรุป!B9:M9</xm:f>
              <xm:sqref>O9</xm:sqref>
            </x14:sparkline>
          </x14:sparklines>
        </x14:sparklineGroup>
        <x14:sparklineGroup displayEmptyCellsAs="gap" markers="1" last="1" negative="1">
          <x14:colorSeries theme="0" tint="-0.499984740745262"/>
          <x14:colorNegative theme="6" tint="-0.499984740745262"/>
          <x14:colorAxis rgb="FF000000"/>
          <x14:colorMarkers theme="7"/>
          <x14:colorFirst theme="5" tint="-0.249977111117893"/>
          <x14:colorLast theme="7" tint="-0.499984740745262"/>
          <x14:colorHigh theme="5" tint="-0.249977111117893"/>
          <x14:colorLow theme="5" tint="-0.249977111117893"/>
          <x14:sparklines>
            <x14:sparkline>
              <xm:f>สรุป!B10:M10</xm:f>
              <xm:sqref>O10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autoPageBreaks="0" fitToPage="1"/>
  </sheetPr>
  <dimension ref="A1:E9"/>
  <sheetViews>
    <sheetView showGridLines="0" workbookViewId="0">
      <selection activeCell="D1" sqref="D1"/>
    </sheetView>
  </sheetViews>
  <sheetFormatPr defaultRowHeight="30" customHeight="1" x14ac:dyDescent="0.25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">
      <c r="A1" s="23" t="s">
        <v>28</v>
      </c>
      <c r="B1" s="23"/>
      <c r="C1" s="23"/>
      <c r="D1" s="1" t="s">
        <v>34</v>
      </c>
      <c r="E1" s="1" t="s">
        <v>26</v>
      </c>
    </row>
    <row r="2" spans="1:5" ht="17.100000000000001" customHeight="1" x14ac:dyDescent="0.25">
      <c r="A2" s="3" t="s">
        <v>29</v>
      </c>
      <c r="B2" s="3" t="s">
        <v>30</v>
      </c>
      <c r="C2" s="3" t="s">
        <v>33</v>
      </c>
      <c r="D2" s="3" t="s">
        <v>35</v>
      </c>
      <c r="E2" s="3" t="s">
        <v>36</v>
      </c>
    </row>
    <row r="3" spans="1:5" ht="30" customHeight="1" x14ac:dyDescent="0.25">
      <c r="A3" s="4">
        <f ca="1">DATE(YEAR(TODAY()),1,4)</f>
        <v>42373</v>
      </c>
      <c r="B3" s="5" t="s">
        <v>31</v>
      </c>
      <c r="C3" s="6">
        <v>33</v>
      </c>
      <c r="D3" s="5" t="s">
        <v>8</v>
      </c>
      <c r="E3" s="5" t="s">
        <v>37</v>
      </c>
    </row>
    <row r="4" spans="1:5" ht="30" customHeight="1" x14ac:dyDescent="0.25">
      <c r="A4" s="4">
        <f ca="1">DATE(YEAR(TODAY()),1,5)</f>
        <v>42374</v>
      </c>
      <c r="B4" s="5" t="s">
        <v>32</v>
      </c>
      <c r="C4" s="6">
        <v>238</v>
      </c>
      <c r="D4" s="5" t="s">
        <v>9</v>
      </c>
      <c r="E4" s="5"/>
    </row>
    <row r="5" spans="1:5" ht="30" customHeight="1" x14ac:dyDescent="0.25">
      <c r="A5" s="4"/>
      <c r="B5" s="5"/>
      <c r="C5" s="6">
        <v>342</v>
      </c>
      <c r="D5" s="5" t="s">
        <v>11</v>
      </c>
      <c r="E5" s="5"/>
    </row>
    <row r="6" spans="1:5" ht="30" customHeight="1" x14ac:dyDescent="0.25">
      <c r="A6" s="4"/>
      <c r="B6" s="5"/>
      <c r="C6" s="6">
        <v>110</v>
      </c>
      <c r="D6" s="5" t="s">
        <v>10</v>
      </c>
      <c r="E6" s="5"/>
    </row>
    <row r="7" spans="1:5" ht="30" customHeight="1" x14ac:dyDescent="0.25">
      <c r="A7" s="4"/>
      <c r="B7" s="5"/>
      <c r="C7" s="6">
        <v>84</v>
      </c>
      <c r="D7" s="5" t="s">
        <v>11</v>
      </c>
      <c r="E7" s="5"/>
    </row>
    <row r="8" spans="1:5" ht="30" customHeight="1" x14ac:dyDescent="0.25">
      <c r="A8" s="4"/>
      <c r="B8" s="5"/>
      <c r="C8" s="6">
        <v>54</v>
      </c>
      <c r="D8" s="5" t="s">
        <v>12</v>
      </c>
      <c r="E8" s="5"/>
    </row>
    <row r="9" spans="1:5" ht="30" customHeight="1" x14ac:dyDescent="0.25">
      <c r="A9" s="7" t="s">
        <v>13</v>
      </c>
      <c r="C9" s="8">
        <f>SUBTOTAL(109,ค่าใช้จ่ายเดือนมกราคม[จำนวนเงิน])</f>
        <v>861</v>
      </c>
    </row>
  </sheetData>
  <mergeCells count="1">
    <mergeCell ref="A1:C1"/>
  </mergeCells>
  <dataValidations count="11">
    <dataValidation type="list" errorStyle="warning" allowBlank="1" showInputMessage="1" showErrorMessage="1" error="ค่าใช้จ่ายจากดรอปดาวน์ควรถูกเลือกตามลำดับเพื่อให้รวมอยู่ในแผ่นงานสรุป" sqref="D3:D8">
      <formula1>ประเภทค่าใช้จ่าย</formula1>
    </dataValidation>
    <dataValidation type="custom" errorStyle="warning" allowBlank="1" showInputMessage="1" showErrorMessage="1" errorTitle="การตรวจสอบจำนวนเงิน" error="จำนวนเงินควรเป็นตัวเลข" sqref="C3:C8">
      <formula1>ISNUMBER($C3)</formula1>
    </dataValidation>
    <dataValidation type="custom" errorStyle="warning" allowBlank="1" showInputMessage="1" showErrorMessage="1" error="จำเป็นต้องใส่วันที่ในเดือนมกราคมตามลำดับเพื่อให้ค่าใช้จ่ายนี้ถูกเพิ่มลงในแผ่นงานสรุป" sqref="A3:A8">
      <formula1>MONTH($A3)=1</formula1>
    </dataValidation>
    <dataValidation allowBlank="1" showInputMessage="1" showErrorMessage="1" prompt="ค่าใช้จ่ายโดยละเอียดจะแสดงในตารางในเวิร์กชีตนี้ ไฮเปอร์ลิงก์นำทางไปยังเวิร์กชีตสรุปและเวิร์กชีตเคล็ดลับอยู่ในเซลล์ D1 และ E1 ตามลำดับ" sqref="A1:C1"/>
    <dataValidation allowBlank="1" showInputMessage="1" showErrorMessage="1" prompt="ไฮเปอร์ลิงก์นำทางไปยังเวิร์กชีตสรุป" sqref="D1"/>
    <dataValidation allowBlank="1" showInputMessage="1" showErrorMessage="1" prompt="ไฮเปอร์ลิงก์นำทางไปยังเวิร์กชีตเคล็ดลับ" sqref="E1"/>
    <dataValidation allowBlank="1" showInputMessage="1" showErrorMessage="1" prompt="ใส่วันที่ของค่าใช้จ่ายในคอลัมน์นี้" sqref="A2"/>
    <dataValidation allowBlank="1" showInputMessage="1" showErrorMessage="1" prompt="ใส่ PO# ในคอลัมน์นี้" sqref="B2"/>
    <dataValidation allowBlank="1" showInputMessage="1" showErrorMessage="1" prompt="ใส่จำนวนเงินของค่าใช้จ่ายในคอลัมน์นี้" sqref="C2"/>
    <dataValidation allowBlank="1" showInputMessage="1" showErrorMessage="1" prompt="รายการประเภทค่าใช้จ่ายจะถูกวางจากคอลัมน์ ค่าใช้จ่าย ในตาราง สรุปค่าใช้จ่าย ในเวิร์กชีตสรุปโดยอัตโนมัติ ALT+ลูกศรลงเพื่อนำทางในรายการ ENTER เพื่อเลือกประเภท" sqref="D2"/>
    <dataValidation allowBlank="1" showInputMessage="1" showErrorMessage="1" prompt="ใส่คำอธิบายของค่าใช้จ่ายในคอลัมน์นี้" sqref="E2"/>
  </dataValidations>
  <hyperlinks>
    <hyperlink ref="D1" location="สรุป!A1" tooltip="เลือกเพื่อดูข้อมูลสรุป" display="สรุป"/>
    <hyperlink ref="E1" location="เคล็ดลับ!A1" tooltip="เลือกเพื่อนำทางไปยังเวิร์กชีตเคล็ดลับ" display="เคล็ดลับ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autoPageBreaks="0" fitToPage="1"/>
  </sheetPr>
  <dimension ref="A1:E9"/>
  <sheetViews>
    <sheetView showGridLines="0" workbookViewId="0">
      <selection activeCell="D1" sqref="D1"/>
    </sheetView>
  </sheetViews>
  <sheetFormatPr defaultRowHeight="30" customHeight="1" x14ac:dyDescent="0.25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">
      <c r="A1" s="23" t="s">
        <v>38</v>
      </c>
      <c r="B1" s="23"/>
      <c r="C1" s="23"/>
      <c r="D1" s="1" t="s">
        <v>34</v>
      </c>
      <c r="E1" s="1" t="s">
        <v>26</v>
      </c>
    </row>
    <row r="2" spans="1:5" ht="17.100000000000001" customHeight="1" x14ac:dyDescent="0.25">
      <c r="A2" s="9" t="s">
        <v>29</v>
      </c>
      <c r="B2" s="9" t="s">
        <v>30</v>
      </c>
      <c r="C2" s="9" t="s">
        <v>33</v>
      </c>
      <c r="D2" s="9" t="s">
        <v>35</v>
      </c>
      <c r="E2" s="9" t="s">
        <v>36</v>
      </c>
    </row>
    <row r="3" spans="1:5" ht="30" customHeight="1" x14ac:dyDescent="0.25">
      <c r="A3" s="4">
        <f ca="1">DATE(YEAR(TODAY()),2,3)</f>
        <v>42403</v>
      </c>
      <c r="B3" s="5" t="s">
        <v>31</v>
      </c>
      <c r="C3" s="6">
        <v>33</v>
      </c>
      <c r="D3" s="5" t="s">
        <v>8</v>
      </c>
      <c r="E3" s="5" t="s">
        <v>37</v>
      </c>
    </row>
    <row r="4" spans="1:5" ht="30" customHeight="1" x14ac:dyDescent="0.25">
      <c r="A4" s="4">
        <f ca="1">DATE(YEAR(TODAY()),2,4)</f>
        <v>42404</v>
      </c>
      <c r="B4" s="5" t="s">
        <v>32</v>
      </c>
      <c r="C4" s="6">
        <v>238</v>
      </c>
      <c r="D4" s="5" t="s">
        <v>9</v>
      </c>
      <c r="E4" s="5"/>
    </row>
    <row r="5" spans="1:5" ht="30" customHeight="1" x14ac:dyDescent="0.25">
      <c r="A5" s="4"/>
      <c r="B5" s="5"/>
      <c r="C5" s="6">
        <v>342</v>
      </c>
      <c r="D5" s="5" t="s">
        <v>8</v>
      </c>
      <c r="E5" s="5"/>
    </row>
    <row r="6" spans="1:5" ht="30" customHeight="1" x14ac:dyDescent="0.25">
      <c r="A6" s="4"/>
      <c r="B6" s="5"/>
      <c r="C6" s="6">
        <v>110</v>
      </c>
      <c r="D6" s="5" t="s">
        <v>10</v>
      </c>
      <c r="E6" s="5"/>
    </row>
    <row r="7" spans="1:5" ht="30" customHeight="1" x14ac:dyDescent="0.25">
      <c r="A7" s="4"/>
      <c r="B7" s="5"/>
      <c r="C7" s="6">
        <v>84</v>
      </c>
      <c r="D7" s="5" t="s">
        <v>11</v>
      </c>
      <c r="E7" s="5"/>
    </row>
    <row r="8" spans="1:5" ht="30" customHeight="1" x14ac:dyDescent="0.25">
      <c r="A8" s="4"/>
      <c r="B8" s="5"/>
      <c r="C8" s="6">
        <v>54</v>
      </c>
      <c r="D8" s="5" t="s">
        <v>12</v>
      </c>
      <c r="E8" s="5"/>
    </row>
    <row r="9" spans="1:5" ht="30" customHeight="1" x14ac:dyDescent="0.25">
      <c r="A9" s="10" t="s">
        <v>13</v>
      </c>
      <c r="B9" s="11"/>
      <c r="C9" s="12">
        <f>SUBTOTAL(109,ค่าใช้จ่ายเดือนกุมภาพันธ์[จำนวนเงิน])</f>
        <v>861</v>
      </c>
      <c r="D9" s="11"/>
      <c r="E9" s="11"/>
    </row>
  </sheetData>
  <mergeCells count="1">
    <mergeCell ref="A1:C1"/>
  </mergeCells>
  <dataValidations count="11">
    <dataValidation type="list" errorStyle="warning" allowBlank="1" showInputMessage="1" showErrorMessage="1" error="ค่าใช้จ่ายจากดรอปดาวน์ควรถูกเลือกตามลำดับเพื่อให้รวมอยู่ในแผ่นงานสรุป" sqref="D3:D8">
      <formula1>ประเภทค่าใช้จ่าย</formula1>
    </dataValidation>
    <dataValidation allowBlank="1" showInputMessage="1" showErrorMessage="1" prompt="ค่าใช้จ่ายโดยละเอียดจะแสดงในตารางในเวิร์กชีตนี้ ไฮเปอร์ลิงก์นำทางไปยังเวิร์กชีตสรุปและเวิร์กชีตเคล็ดลับอยู่ในเซลล์ D1 และ E1 ตามลำดับ" sqref="A1:C1"/>
    <dataValidation allowBlank="1" showInputMessage="1" showErrorMessage="1" prompt="ไฮเปอร์ลิงก์นำทางไปยังเวิร์กชีตสรุป" sqref="D1"/>
    <dataValidation allowBlank="1" showInputMessage="1" showErrorMessage="1" prompt="ไฮเปอร์ลิงก์นำทางไปยังเวิร์กชีตเคล็ดลับ" sqref="E1"/>
    <dataValidation allowBlank="1" showInputMessage="1" showErrorMessage="1" prompt="ใส่วันที่ของค่าใช้จ่ายในคอลัมน์นี้" sqref="A2"/>
    <dataValidation allowBlank="1" showInputMessage="1" showErrorMessage="1" prompt="ใส่ PO# ในคอลัมน์นี้" sqref="B2"/>
    <dataValidation allowBlank="1" showInputMessage="1" showErrorMessage="1" prompt="ใส่จำนวนเงินของค่าใช้จ่ายในคอลัมน์นี้" sqref="C2"/>
    <dataValidation allowBlank="1" showInputMessage="1" showErrorMessage="1" prompt="รายการประเภทค่าใช้จ่ายจะถูกวางจากคอลัมน์ ค่าใช้จ่าย ในตาราง สรุปค่าใช้จ่าย ในเวิร์กชีตสรุปโดยอัตโนมัติ ALT+ลูกศรลงเพื่อนำทางในรายการ ENTER เพื่อเลือกประเภท" sqref="D2"/>
    <dataValidation allowBlank="1" showInputMessage="1" showErrorMessage="1" prompt="ใส่คำอธิบายของค่าใช้จ่ายในคอลัมน์นี้" sqref="E2"/>
    <dataValidation type="custom" errorStyle="warning" allowBlank="1" showInputMessage="1" showErrorMessage="1" errorTitle="การตรวจสอบจำนวนเงิน" error="จำนวนเงินควรเป็นตัวเลข" sqref="C3:C8">
      <formula1>ISNUMBER($C3)</formula1>
    </dataValidation>
    <dataValidation type="custom" errorStyle="warning" allowBlank="1" showInputMessage="1" showErrorMessage="1" error="จำเป็นต้องใส่วันที่ในเดือนกุมภาพันธ์ตามลำดับเพื่อให้ค่าใช้จ่ายนี้ถูกเพิ่มลงในแผ่นงานสรุป" sqref="A3:A8">
      <formula1>MONTH($A3)=2</formula1>
    </dataValidation>
  </dataValidations>
  <hyperlinks>
    <hyperlink ref="D1" location="สรุป!A1" tooltip="เลือกเพื่อดูข้อมูลสรุป" display="สรุป"/>
    <hyperlink ref="E1" location="เคล็ดลับ!A1" tooltip="เลือกเพื่อนำทางไปยังเวิร์กชีตเคล็ดลับ" display="เคล็ดลับ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">
      <c r="A1" s="23" t="s">
        <v>39</v>
      </c>
      <c r="B1" s="23"/>
      <c r="C1" s="23"/>
      <c r="D1" s="1" t="s">
        <v>34</v>
      </c>
      <c r="E1" s="1" t="s">
        <v>26</v>
      </c>
    </row>
    <row r="2" spans="1:5" ht="17.100000000000001" customHeight="1" x14ac:dyDescent="0.25">
      <c r="A2" s="9" t="s">
        <v>29</v>
      </c>
      <c r="B2" s="9" t="s">
        <v>30</v>
      </c>
      <c r="C2" s="9" t="s">
        <v>33</v>
      </c>
      <c r="D2" s="9" t="s">
        <v>35</v>
      </c>
      <c r="E2" s="9" t="s">
        <v>36</v>
      </c>
    </row>
    <row r="3" spans="1:5" ht="30" customHeight="1" x14ac:dyDescent="0.25">
      <c r="A3" s="4">
        <f ca="1">DATE(YEAR(TODAY()),3,5)</f>
        <v>42434</v>
      </c>
      <c r="B3" s="5" t="s">
        <v>31</v>
      </c>
      <c r="C3" s="6">
        <v>33</v>
      </c>
      <c r="D3" s="5" t="s">
        <v>8</v>
      </c>
      <c r="E3" s="5" t="s">
        <v>37</v>
      </c>
    </row>
    <row r="4" spans="1:5" ht="30" customHeight="1" x14ac:dyDescent="0.25">
      <c r="A4" s="4">
        <f ca="1">DATE(YEAR(TODAY()),3,6)</f>
        <v>42435</v>
      </c>
      <c r="B4" s="5" t="s">
        <v>32</v>
      </c>
      <c r="C4" s="6">
        <v>238</v>
      </c>
      <c r="D4" s="5" t="s">
        <v>9</v>
      </c>
      <c r="E4" s="5"/>
    </row>
    <row r="5" spans="1:5" ht="30" customHeight="1" x14ac:dyDescent="0.25">
      <c r="A5" s="4"/>
      <c r="B5" s="5"/>
      <c r="C5" s="6">
        <v>55</v>
      </c>
      <c r="D5" s="5" t="s">
        <v>12</v>
      </c>
      <c r="E5" s="5"/>
    </row>
    <row r="6" spans="1:5" ht="30" customHeight="1" x14ac:dyDescent="0.25">
      <c r="A6" s="4"/>
      <c r="B6" s="5"/>
      <c r="C6" s="6">
        <v>110</v>
      </c>
      <c r="D6" s="5" t="s">
        <v>10</v>
      </c>
      <c r="E6" s="5"/>
    </row>
    <row r="7" spans="1:5" ht="30" customHeight="1" x14ac:dyDescent="0.25">
      <c r="A7" s="4"/>
      <c r="B7" s="5"/>
      <c r="C7" s="6">
        <v>84</v>
      </c>
      <c r="D7" s="5" t="s">
        <v>11</v>
      </c>
      <c r="E7" s="5"/>
    </row>
    <row r="8" spans="1:5" ht="30" customHeight="1" x14ac:dyDescent="0.25">
      <c r="A8" s="4"/>
      <c r="B8" s="5"/>
      <c r="C8" s="6">
        <v>54</v>
      </c>
      <c r="D8" s="5" t="s">
        <v>12</v>
      </c>
      <c r="E8" s="5"/>
    </row>
    <row r="9" spans="1:5" ht="30" customHeight="1" x14ac:dyDescent="0.25">
      <c r="A9" s="11" t="s">
        <v>13</v>
      </c>
      <c r="B9" s="11"/>
      <c r="C9" s="12">
        <f>SUBTOTAL(109,ค่าใช้จ่ายเดือนมีนาคม[จำนวนเงิน])</f>
        <v>574</v>
      </c>
      <c r="D9" s="11"/>
      <c r="E9" s="11"/>
    </row>
  </sheetData>
  <mergeCells count="1">
    <mergeCell ref="A1:C1"/>
  </mergeCells>
  <dataValidations count="11">
    <dataValidation type="list" errorStyle="warning" allowBlank="1" showInputMessage="1" showErrorMessage="1" error="ค่าใช้จ่ายจากดรอปดาวน์ควรถูกเลือกตามลำดับเพื่อให้รวมอยู่ในแผ่นงานสรุป" sqref="D3:D8">
      <formula1>ประเภทค่าใช้จ่าย</formula1>
    </dataValidation>
    <dataValidation allowBlank="1" showInputMessage="1" showErrorMessage="1" prompt="ค่าใช้จ่ายโดยละเอียดจะแสดงในตารางในเวิร์กชีตนี้ ไฮเปอร์ลิงก์นำทางไปยังเวิร์กชีตสรุปและเวิร์กชีตเคล็ดลับอยู่ในเซลล์ D1 และ E1 ตามลำดับ" sqref="A1:C1"/>
    <dataValidation allowBlank="1" showInputMessage="1" showErrorMessage="1" prompt="ไฮเปอร์ลิงก์นำทางไปยังเวิร์กชีตสรุป" sqref="D1"/>
    <dataValidation allowBlank="1" showInputMessage="1" showErrorMessage="1" prompt="ไฮเปอร์ลิงก์นำทางไปยังเวิร์กชีตเคล็ดลับ" sqref="E1"/>
    <dataValidation allowBlank="1" showInputMessage="1" showErrorMessage="1" prompt="ใส่วันที่ของค่าใช้จ่ายในคอลัมน์นี้" sqref="A2"/>
    <dataValidation allowBlank="1" showInputMessage="1" showErrorMessage="1" prompt="ใส่ PO# ในคอลัมน์นี้" sqref="B2"/>
    <dataValidation allowBlank="1" showInputMessage="1" showErrorMessage="1" prompt="ใส่จำนวนเงินของค่าใช้จ่ายในคอลัมน์นี้" sqref="C2"/>
    <dataValidation allowBlank="1" showInputMessage="1" showErrorMessage="1" prompt="รายการประเภทค่าใช้จ่ายจะถูกวางจากคอลัมน์ ค่าใช้จ่าย ในตาราง สรุปค่าใช้จ่าย ในเวิร์กชีตสรุปโดยอัตโนมัติ ALT+ลูกศรลงเพื่อนำทางในรายการ ENTER เพื่อเลือกประเภท" sqref="D2"/>
    <dataValidation allowBlank="1" showInputMessage="1" showErrorMessage="1" prompt="ใส่คำอธิบายของค่าใช้จ่ายในคอลัมน์นี้" sqref="E2"/>
    <dataValidation type="custom" errorStyle="warning" allowBlank="1" showInputMessage="1" showErrorMessage="1" errorTitle="การตรวจสอบจำนวนเงิน" error="จำนวนเงินควรเป็นตัวเลข" sqref="C3:C8">
      <formula1>ISNUMBER($C3)</formula1>
    </dataValidation>
    <dataValidation type="custom" errorStyle="warning" allowBlank="1" showInputMessage="1" showErrorMessage="1" error="จำเป็นต้องใส่วันที่ในเดือนมีนาคมตามลำดับเพื่อให้ค่าใช้จ่ายนี้ถูกเพิ่มลงในแผ่นงานสรุป" sqref="A3:A8">
      <formula1>MONTH($A3)=3</formula1>
    </dataValidation>
  </dataValidations>
  <hyperlinks>
    <hyperlink ref="D1" location="สรุป!A1" tooltip="เลือกเพื่อดูข้อมูลสรุป" display="สรุป"/>
    <hyperlink ref="E1" location="เคล็ดลับ!A1" tooltip="เลือกเพื่อนำทางไปยังเวิร์กชีตเคล็ดลับ" display="เคล็ดลับ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">
      <c r="A1" s="23" t="s">
        <v>40</v>
      </c>
      <c r="B1" s="23"/>
      <c r="C1" s="24"/>
      <c r="D1" s="1" t="s">
        <v>34</v>
      </c>
      <c r="E1" s="1" t="s">
        <v>26</v>
      </c>
    </row>
    <row r="2" spans="1:5" ht="17.100000000000001" customHeight="1" x14ac:dyDescent="0.25">
      <c r="A2" s="9" t="s">
        <v>29</v>
      </c>
      <c r="B2" s="9" t="s">
        <v>30</v>
      </c>
      <c r="C2" s="9" t="s">
        <v>33</v>
      </c>
      <c r="D2" s="9" t="s">
        <v>35</v>
      </c>
      <c r="E2" s="9" t="s">
        <v>36</v>
      </c>
    </row>
    <row r="3" spans="1:5" ht="30" customHeight="1" x14ac:dyDescent="0.25">
      <c r="A3" s="4">
        <f ca="1">DATE(YEAR(TODAY()),4,4)</f>
        <v>42464</v>
      </c>
      <c r="B3" s="5" t="s">
        <v>31</v>
      </c>
      <c r="C3" s="6">
        <v>45</v>
      </c>
      <c r="D3" s="5" t="s">
        <v>8</v>
      </c>
      <c r="E3" s="5" t="s">
        <v>37</v>
      </c>
    </row>
    <row r="4" spans="1:5" ht="30" customHeight="1" x14ac:dyDescent="0.25">
      <c r="A4" s="4">
        <f ca="1">DATE(YEAR(TODAY()),4,8)</f>
        <v>42468</v>
      </c>
      <c r="B4" s="5" t="s">
        <v>32</v>
      </c>
      <c r="C4" s="6">
        <v>123</v>
      </c>
      <c r="D4" s="5" t="s">
        <v>9</v>
      </c>
      <c r="E4" s="5"/>
    </row>
    <row r="5" spans="1:5" ht="30" customHeight="1" x14ac:dyDescent="0.25">
      <c r="A5" s="4"/>
      <c r="B5" s="5"/>
      <c r="C5" s="6">
        <v>342</v>
      </c>
      <c r="D5" s="5" t="s">
        <v>11</v>
      </c>
      <c r="E5" s="5"/>
    </row>
    <row r="6" spans="1:5" ht="30" customHeight="1" x14ac:dyDescent="0.25">
      <c r="A6" s="4"/>
      <c r="B6" s="5"/>
      <c r="C6" s="6">
        <v>125</v>
      </c>
      <c r="D6" s="5" t="s">
        <v>10</v>
      </c>
      <c r="E6" s="5"/>
    </row>
    <row r="7" spans="1:5" ht="30" customHeight="1" x14ac:dyDescent="0.25">
      <c r="A7" s="4"/>
      <c r="B7" s="5"/>
      <c r="C7" s="6">
        <v>84</v>
      </c>
      <c r="D7" s="5" t="s">
        <v>11</v>
      </c>
      <c r="E7" s="5"/>
    </row>
    <row r="8" spans="1:5" ht="30" customHeight="1" x14ac:dyDescent="0.25">
      <c r="A8" s="4"/>
      <c r="B8" s="5"/>
      <c r="C8" s="6">
        <v>98</v>
      </c>
      <c r="D8" s="5" t="s">
        <v>12</v>
      </c>
      <c r="E8" s="5"/>
    </row>
    <row r="9" spans="1:5" ht="30" customHeight="1" x14ac:dyDescent="0.25">
      <c r="A9" s="11" t="s">
        <v>13</v>
      </c>
      <c r="B9" s="11"/>
      <c r="C9" s="12">
        <f>SUBTOTAL(109,ค่าใช้จ่ายเดือนเมษายน[จำนวนเงิน])</f>
        <v>817</v>
      </c>
      <c r="D9" s="11"/>
      <c r="E9" s="11"/>
    </row>
  </sheetData>
  <mergeCells count="1">
    <mergeCell ref="A1:C1"/>
  </mergeCells>
  <dataValidations count="11">
    <dataValidation type="list" errorStyle="warning" allowBlank="1" showInputMessage="1" showErrorMessage="1" error="ค่าใช้จ่ายจากดรอปดาวน์ควรถูกเลือกตามลำดับเพื่อให้รวมอยู่ในแผ่นงานสรุป" sqref="D3:D8">
      <formula1>ประเภทค่าใช้จ่าย</formula1>
    </dataValidation>
    <dataValidation allowBlank="1" showInputMessage="1" showErrorMessage="1" prompt="ค่าใช้จ่ายโดยละเอียดจะแสดงในตารางในเวิร์กชีตนี้ ไฮเปอร์ลิงก์นำทางไปยังเวิร์กชีตสรุปและเวิร์กชีตเคล็ดลับอยู่ในเซลล์ D1 และ E1 ตามลำดับ" sqref="A1:C1"/>
    <dataValidation allowBlank="1" showInputMessage="1" showErrorMessage="1" prompt="ไฮเปอร์ลิงก์นำทางไปยังเวิร์กชีตสรุป" sqref="D1"/>
    <dataValidation allowBlank="1" showInputMessage="1" showErrorMessage="1" prompt="ไฮเปอร์ลิงก์นำทางไปยังเวิร์กชีตเคล็ดลับ" sqref="E1"/>
    <dataValidation allowBlank="1" showInputMessage="1" showErrorMessage="1" prompt="ใส่วันที่ของค่าใช้จ่ายในคอลัมน์นี้" sqref="A2"/>
    <dataValidation allowBlank="1" showInputMessage="1" showErrorMessage="1" prompt="ใส่ PO# ในคอลัมน์นี้" sqref="B2"/>
    <dataValidation allowBlank="1" showInputMessage="1" showErrorMessage="1" prompt="ใส่จำนวนเงินของค่าใช้จ่ายในคอลัมน์นี้" sqref="C2"/>
    <dataValidation allowBlank="1" showInputMessage="1" showErrorMessage="1" prompt="รายการประเภทค่าใช้จ่ายจะถูกวางจากคอลัมน์ ค่าใช้จ่าย ในตาราง สรุปค่าใช้จ่าย ในเวิร์กชีตสรุปโดยอัตโนมัติ ALT+ลูกศรลงเพื่อนำทางในรายการ ENTER เพื่อเลือกประเภท" sqref="D2"/>
    <dataValidation allowBlank="1" showInputMessage="1" showErrorMessage="1" prompt="ใส่คำอธิบายของค่าใช้จ่ายในคอลัมน์นี้" sqref="E2"/>
    <dataValidation type="custom" errorStyle="warning" allowBlank="1" showInputMessage="1" showErrorMessage="1" errorTitle="การตรวจสอบจำนวนเงิน" error="จำนวนเงินควรเป็นตัวเลข" sqref="C3:C8">
      <formula1>ISNUMBER($C3)</formula1>
    </dataValidation>
    <dataValidation type="custom" errorStyle="warning" allowBlank="1" showInputMessage="1" showErrorMessage="1" error="จำเป็นต้องใส่วันที่ในเดือนเมษายนตามลำดับเพื่อให้ค่าใช้จ่ายนี้ถูกเพิ่มลงในแผ่นงานสรุป" sqref="A3:A8">
      <formula1>MONTH($A3)=4</formula1>
    </dataValidation>
  </dataValidations>
  <hyperlinks>
    <hyperlink ref="D1" location="สรุป!A1" tooltip="เลือกเพื่อดูข้อมูลสรุป" display="สรุป"/>
    <hyperlink ref="E1" location="เคล็ดลับ!A1" tooltip="เลือกเพื่อนำทางไปยังเวิร์กชีตเคล็ดลับ" display="เคล็ดลับ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">
      <c r="A1" s="23" t="s">
        <v>41</v>
      </c>
      <c r="B1" s="23"/>
      <c r="C1" s="24"/>
      <c r="D1" s="1" t="s">
        <v>34</v>
      </c>
      <c r="E1" s="1" t="s">
        <v>26</v>
      </c>
    </row>
    <row r="2" spans="1:5" ht="17.100000000000001" customHeight="1" x14ac:dyDescent="0.25">
      <c r="A2" s="9" t="s">
        <v>29</v>
      </c>
      <c r="B2" s="9" t="s">
        <v>30</v>
      </c>
      <c r="C2" s="9" t="s">
        <v>33</v>
      </c>
      <c r="D2" s="9" t="s">
        <v>35</v>
      </c>
      <c r="E2" s="9" t="s">
        <v>36</v>
      </c>
    </row>
    <row r="3" spans="1:5" ht="30" customHeight="1" x14ac:dyDescent="0.25">
      <c r="A3" s="4">
        <f ca="1">DATE(YEAR(TODAY()),5,3)</f>
        <v>42493</v>
      </c>
      <c r="B3" s="5" t="s">
        <v>31</v>
      </c>
      <c r="C3" s="6">
        <v>33</v>
      </c>
      <c r="D3" s="5" t="s">
        <v>8</v>
      </c>
      <c r="E3" s="5" t="s">
        <v>37</v>
      </c>
    </row>
    <row r="4" spans="1:5" ht="30" customHeight="1" x14ac:dyDescent="0.25">
      <c r="A4" s="4">
        <f ca="1">DATE(YEAR(TODAY()),5,8)</f>
        <v>42498</v>
      </c>
      <c r="B4" s="5" t="s">
        <v>32</v>
      </c>
      <c r="C4" s="6">
        <v>111</v>
      </c>
      <c r="D4" s="5" t="s">
        <v>9</v>
      </c>
      <c r="E4" s="5"/>
    </row>
    <row r="5" spans="1:5" ht="30" customHeight="1" x14ac:dyDescent="0.25">
      <c r="A5" s="4"/>
      <c r="B5" s="5"/>
      <c r="C5" s="6">
        <v>342</v>
      </c>
      <c r="D5" s="5" t="s">
        <v>8</v>
      </c>
      <c r="E5" s="5"/>
    </row>
    <row r="6" spans="1:5" ht="30" customHeight="1" x14ac:dyDescent="0.25">
      <c r="A6" s="4"/>
      <c r="B6" s="5"/>
      <c r="C6" s="6">
        <v>333</v>
      </c>
      <c r="D6" s="5" t="s">
        <v>10</v>
      </c>
      <c r="E6" s="5"/>
    </row>
    <row r="7" spans="1:5" ht="30" customHeight="1" x14ac:dyDescent="0.25">
      <c r="A7" s="4"/>
      <c r="B7" s="5"/>
      <c r="C7" s="6">
        <v>125</v>
      </c>
      <c r="D7" s="5" t="s">
        <v>11</v>
      </c>
      <c r="E7" s="5"/>
    </row>
    <row r="8" spans="1:5" ht="30" customHeight="1" x14ac:dyDescent="0.25">
      <c r="A8" s="4"/>
      <c r="B8" s="5"/>
      <c r="C8" s="6">
        <v>33</v>
      </c>
      <c r="D8" s="5" t="s">
        <v>12</v>
      </c>
      <c r="E8" s="5"/>
    </row>
    <row r="9" spans="1:5" ht="30" customHeight="1" x14ac:dyDescent="0.25">
      <c r="A9" s="11" t="s">
        <v>13</v>
      </c>
      <c r="C9" s="12">
        <f>SUBTOTAL(109,ค่าใช้จ่ายเดือนพฤษภาคม[จำนวนเงิน])</f>
        <v>977</v>
      </c>
      <c r="E9" s="11"/>
    </row>
  </sheetData>
  <mergeCells count="1">
    <mergeCell ref="A1:C1"/>
  </mergeCells>
  <dataValidations count="11">
    <dataValidation type="custom" errorStyle="warning" allowBlank="1" showInputMessage="1" showErrorMessage="1" errorTitle="การตรวจสอบจำนวนเงิน" error="จำนวนเงินควรเป็นตัวเลข" sqref="C3:C8">
      <formula1>ISNUMBER($C3)</formula1>
    </dataValidation>
    <dataValidation type="custom" errorStyle="warning" allowBlank="1" showInputMessage="1" showErrorMessage="1" error="จำเป็นต้องใส่วันที่ในเดือนพฤษภาคมตามลำดับเพื่อให้ค่าใช้จ่ายนี้ถูกเพิ่มลงในแผ่นงานสรุป" sqref="A3:A8">
      <formula1>MONTH($A3)=5</formula1>
    </dataValidation>
    <dataValidation type="list" errorStyle="warning" allowBlank="1" showInputMessage="1" showErrorMessage="1" error="ค่าใช้จ่ายจากดรอปดาวน์ควรถูกเลือกตามลำดับเพื่อให้รวมอยู่ในแผ่นงานสรุป" sqref="D3:D8">
      <formula1>ประเภทค่าใช้จ่าย</formula1>
    </dataValidation>
    <dataValidation allowBlank="1" showInputMessage="1" showErrorMessage="1" prompt="ค่าใช้จ่ายโดยละเอียดจะแสดงในตารางในเวิร์กชีตนี้ ไฮเปอร์ลิงก์นำทางไปยังเวิร์กชีตสรุปและเวิร์กชีตเคล็ดลับอยู่ในเซลล์ D1 และ E1 ตามลำดับ" sqref="A1:C1"/>
    <dataValidation allowBlank="1" showInputMessage="1" showErrorMessage="1" prompt="ไฮเปอร์ลิงก์นำทางไปยังเวิร์กชีตสรุป" sqref="D1"/>
    <dataValidation allowBlank="1" showInputMessage="1" showErrorMessage="1" prompt="ไฮเปอร์ลิงก์นำทางไปยังเวิร์กชีตเคล็ดลับ" sqref="E1"/>
    <dataValidation allowBlank="1" showInputMessage="1" showErrorMessage="1" prompt="ใส่วันที่ของค่าใช้จ่ายในคอลัมน์นี้" sqref="A2"/>
    <dataValidation allowBlank="1" showInputMessage="1" showErrorMessage="1" prompt="ใส่ PO# ในคอลัมน์นี้" sqref="B2"/>
    <dataValidation allowBlank="1" showInputMessage="1" showErrorMessage="1" prompt="ใส่จำนวนเงินของค่าใช้จ่ายในคอลัมน์นี้" sqref="C2"/>
    <dataValidation allowBlank="1" showInputMessage="1" showErrorMessage="1" prompt="รายการประเภทค่าใช้จ่ายจะถูกวางจากคอลัมน์ ค่าใช้จ่าย ในตาราง สรุปค่าใช้จ่าย ในเวิร์กชีตสรุปโดยอัตโนมัติ ALT+ลูกศรลงเพื่อนำทางในรายการ ENTER เพื่อเลือกประเภท" sqref="D2"/>
    <dataValidation allowBlank="1" showInputMessage="1" showErrorMessage="1" prompt="ใส่คำอธิบายของค่าใช้จ่ายในคอลัมน์นี้" sqref="E2"/>
  </dataValidations>
  <hyperlinks>
    <hyperlink ref="D1" location="สรุป!A1" tooltip="เลือกเพื่อดูข้อมูลสรุป" display="สรุป"/>
    <hyperlink ref="E1" location="เคล็ดลับ!A1" tooltip="เลือกเพื่อนำทางไปยังเวิร์กชีตเคล็ดลับ" display="เคล็ดลับ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49998474074526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">
      <c r="A1" s="23" t="s">
        <v>42</v>
      </c>
      <c r="B1" s="23"/>
      <c r="C1" s="24"/>
      <c r="D1" s="1" t="s">
        <v>34</v>
      </c>
      <c r="E1" s="1" t="s">
        <v>26</v>
      </c>
    </row>
    <row r="2" spans="1:5" ht="17.100000000000001" customHeight="1" x14ac:dyDescent="0.25">
      <c r="A2" s="9" t="s">
        <v>29</v>
      </c>
      <c r="B2" s="9" t="s">
        <v>30</v>
      </c>
      <c r="C2" s="9" t="s">
        <v>33</v>
      </c>
      <c r="D2" s="9" t="s">
        <v>35</v>
      </c>
      <c r="E2" s="9" t="s">
        <v>36</v>
      </c>
    </row>
    <row r="3" spans="1:5" ht="30" customHeight="1" x14ac:dyDescent="0.25">
      <c r="A3" s="4">
        <f ca="1">DATE(YEAR(TODAY()),6,7)</f>
        <v>42528</v>
      </c>
      <c r="B3" s="5" t="s">
        <v>31</v>
      </c>
      <c r="C3" s="6">
        <v>201</v>
      </c>
      <c r="D3" s="5" t="s">
        <v>8</v>
      </c>
      <c r="E3" s="5" t="s">
        <v>37</v>
      </c>
    </row>
    <row r="4" spans="1:5" ht="30" customHeight="1" x14ac:dyDescent="0.25">
      <c r="A4" s="4">
        <f ca="1">DATE(YEAR(TODAY()),6,8)</f>
        <v>42529</v>
      </c>
      <c r="B4" s="5" t="s">
        <v>32</v>
      </c>
      <c r="C4" s="6">
        <v>98</v>
      </c>
      <c r="D4" s="5" t="s">
        <v>9</v>
      </c>
      <c r="E4" s="5"/>
    </row>
    <row r="5" spans="1:5" ht="30" customHeight="1" x14ac:dyDescent="0.25">
      <c r="A5" s="4"/>
      <c r="B5" s="5"/>
      <c r="C5" s="6">
        <v>342</v>
      </c>
      <c r="D5" s="5" t="s">
        <v>12</v>
      </c>
      <c r="E5" s="5"/>
    </row>
    <row r="6" spans="1:5" ht="30" customHeight="1" x14ac:dyDescent="0.25">
      <c r="A6" s="4"/>
      <c r="B6" s="5"/>
      <c r="C6" s="6">
        <v>122</v>
      </c>
      <c r="D6" s="5" t="s">
        <v>10</v>
      </c>
      <c r="E6" s="5"/>
    </row>
    <row r="7" spans="1:5" ht="30" customHeight="1" x14ac:dyDescent="0.25">
      <c r="A7" s="4"/>
      <c r="B7" s="5"/>
      <c r="C7" s="6">
        <v>187</v>
      </c>
      <c r="D7" s="5" t="s">
        <v>11</v>
      </c>
      <c r="E7" s="5"/>
    </row>
    <row r="8" spans="1:5" ht="30" customHeight="1" x14ac:dyDescent="0.25">
      <c r="A8" s="4"/>
      <c r="B8" s="5"/>
      <c r="C8" s="6">
        <v>99</v>
      </c>
      <c r="D8" s="5" t="s">
        <v>12</v>
      </c>
      <c r="E8" s="5"/>
    </row>
    <row r="9" spans="1:5" ht="30" customHeight="1" x14ac:dyDescent="0.25">
      <c r="A9" s="11" t="s">
        <v>13</v>
      </c>
      <c r="B9" s="11"/>
      <c r="C9" s="12">
        <f>SUBTOTAL(109,ค่าใช้จ่ายเดือนมิถุนายน[จำนวนเงิน])</f>
        <v>1049</v>
      </c>
    </row>
  </sheetData>
  <mergeCells count="1">
    <mergeCell ref="A1:C1"/>
  </mergeCells>
  <dataValidations count="11">
    <dataValidation type="custom" errorStyle="warning" allowBlank="1" showInputMessage="1" showErrorMessage="1" errorTitle="การตรวจสอบจำนวนเงิน" error="จำนวนเงินควรเป็นตัวเลข" sqref="C3:C8">
      <formula1>ISNUMBER($C3)</formula1>
    </dataValidation>
    <dataValidation type="custom" errorStyle="warning" allowBlank="1" showInputMessage="1" showErrorMessage="1" error="จำเป็นต้องใส่วันที่ในเดือนมิถุนายนตามลำดับเพื่อให้ค่าใช้จ่ายนี้ถูกเพิ่มลงในแผ่นงานสรุป" sqref="A3:A8">
      <formula1>MONTH($A3)=6</formula1>
    </dataValidation>
    <dataValidation type="list" errorStyle="warning" allowBlank="1" showInputMessage="1" showErrorMessage="1" error="ค่าใช้จ่ายจากดรอปดาวน์ควรถูกเลือกตามลำดับเพื่อให้รวมอยู่ในแผ่นงานสรุป" sqref="D3:D8">
      <formula1>ประเภทค่าใช้จ่าย</formula1>
    </dataValidation>
    <dataValidation allowBlank="1" showInputMessage="1" showErrorMessage="1" prompt="ค่าใช้จ่ายโดยละเอียดจะแสดงในตารางในเวิร์กชีตนี้ ไฮเปอร์ลิงก์นำทางไปยังเวิร์กชีตสรุปและเวิร์กชีตเคล็ดลับอยู่ในเซลล์ D1 และ E1 ตามลำดับ" sqref="A1:C1"/>
    <dataValidation allowBlank="1" showInputMessage="1" showErrorMessage="1" prompt="ไฮเปอร์ลิงก์นำทางไปยังเวิร์กชีตสรุป" sqref="D1"/>
    <dataValidation allowBlank="1" showInputMessage="1" showErrorMessage="1" prompt="ไฮเปอร์ลิงก์นำทางไปยังเวิร์กชีตเคล็ดลับ" sqref="E1"/>
    <dataValidation allowBlank="1" showInputMessage="1" showErrorMessage="1" prompt="ใส่วันที่ของค่าใช้จ่ายในคอลัมน์นี้" sqref="A2"/>
    <dataValidation allowBlank="1" showInputMessage="1" showErrorMessage="1" prompt="ใส่ PO# ในคอลัมน์นี้" sqref="B2"/>
    <dataValidation allowBlank="1" showInputMessage="1" showErrorMessage="1" prompt="ใส่จำนวนเงินของค่าใช้จ่ายในคอลัมน์นี้" sqref="C2"/>
    <dataValidation allowBlank="1" showInputMessage="1" showErrorMessage="1" prompt="รายการประเภทค่าใช้จ่ายจะถูกวางจากคอลัมน์ ค่าใช้จ่าย ในตาราง สรุปค่าใช้จ่าย ในเวิร์กชีตสรุปโดยอัตโนมัติ ALT+ลูกศรลงเพื่อนำทางในรายการ ENTER เพื่อเลือกประเภท" sqref="D2"/>
    <dataValidation allowBlank="1" showInputMessage="1" showErrorMessage="1" prompt="ใส่คำอธิบายของค่าใช้จ่ายในคอลัมน์นี้" sqref="E2"/>
  </dataValidations>
  <hyperlinks>
    <hyperlink ref="D1" location="สรุป!A1" tooltip="เลือกเพื่อดูข้อมูลสรุป" display="สรุป"/>
    <hyperlink ref="E1" location="เคล็ดลับ!A1" tooltip="เลือกเพื่อนำทางไปยังเวิร์กชีตเคล็ดลับ" display="เคล็ดลับ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autoPageBreaks="0" fitToPage="1"/>
  </sheetPr>
  <dimension ref="A1:E9"/>
  <sheetViews>
    <sheetView showGridLines="0" zoomScaleNormal="100" workbookViewId="0">
      <selection sqref="A1:C1"/>
    </sheetView>
  </sheetViews>
  <sheetFormatPr defaultRowHeight="30" customHeight="1" x14ac:dyDescent="0.25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 x14ac:dyDescent="0.4">
      <c r="A1" s="23" t="s">
        <v>43</v>
      </c>
      <c r="B1" s="23"/>
      <c r="C1" s="24"/>
      <c r="D1" s="1" t="s">
        <v>34</v>
      </c>
      <c r="E1" s="1" t="s">
        <v>26</v>
      </c>
    </row>
    <row r="2" spans="1:5" ht="17.100000000000001" customHeight="1" x14ac:dyDescent="0.25">
      <c r="A2" s="3" t="s">
        <v>29</v>
      </c>
      <c r="B2" s="3" t="s">
        <v>30</v>
      </c>
      <c r="C2" s="3" t="s">
        <v>33</v>
      </c>
      <c r="D2" s="3" t="s">
        <v>35</v>
      </c>
      <c r="E2" s="3" t="s">
        <v>36</v>
      </c>
    </row>
    <row r="3" spans="1:5" ht="30" customHeight="1" x14ac:dyDescent="0.25">
      <c r="A3" s="4">
        <f ca="1">DATE(YEAR(TODAY()),7,9)</f>
        <v>42560</v>
      </c>
      <c r="B3" s="5" t="s">
        <v>31</v>
      </c>
      <c r="C3" s="6"/>
      <c r="D3" s="5" t="s">
        <v>8</v>
      </c>
      <c r="E3" s="5" t="s">
        <v>37</v>
      </c>
    </row>
    <row r="4" spans="1:5" ht="30" customHeight="1" x14ac:dyDescent="0.25">
      <c r="A4" s="4">
        <f ca="1">DATE(YEAR(TODAY()),7,14)</f>
        <v>42565</v>
      </c>
      <c r="B4" s="5" t="s">
        <v>32</v>
      </c>
      <c r="C4" s="6"/>
      <c r="D4" s="5" t="s">
        <v>9</v>
      </c>
      <c r="E4" s="5"/>
    </row>
    <row r="5" spans="1:5" ht="30" customHeight="1" x14ac:dyDescent="0.25">
      <c r="A5" s="4"/>
      <c r="B5" s="5"/>
      <c r="C5" s="6"/>
      <c r="D5" s="5" t="s">
        <v>9</v>
      </c>
      <c r="E5" s="5"/>
    </row>
    <row r="6" spans="1:5" ht="30" customHeight="1" x14ac:dyDescent="0.25">
      <c r="A6" s="4"/>
      <c r="B6" s="5"/>
      <c r="C6" s="6"/>
      <c r="D6" s="5" t="s">
        <v>10</v>
      </c>
      <c r="E6" s="5"/>
    </row>
    <row r="7" spans="1:5" ht="30" customHeight="1" x14ac:dyDescent="0.25">
      <c r="A7" s="4"/>
      <c r="B7" s="5"/>
      <c r="C7" s="6"/>
      <c r="D7" s="5" t="s">
        <v>11</v>
      </c>
      <c r="E7" s="5"/>
    </row>
    <row r="8" spans="1:5" ht="30" customHeight="1" x14ac:dyDescent="0.25">
      <c r="A8" s="4"/>
      <c r="B8" s="5"/>
      <c r="C8" s="6"/>
      <c r="D8" s="5" t="s">
        <v>12</v>
      </c>
      <c r="E8" s="5"/>
    </row>
    <row r="9" spans="1:5" ht="30" customHeight="1" x14ac:dyDescent="0.25">
      <c r="A9" s="11" t="s">
        <v>13</v>
      </c>
      <c r="B9" s="11"/>
      <c r="C9" s="12">
        <f>SUBTOTAL(109,ค่าใช้จ่ายเดือนกรกฎาคม[จำนวนเงิน])</f>
        <v>0</v>
      </c>
      <c r="D9" s="11"/>
      <c r="E9" s="11"/>
    </row>
  </sheetData>
  <mergeCells count="1">
    <mergeCell ref="A1:C1"/>
  </mergeCells>
  <dataValidations count="11">
    <dataValidation type="list" errorStyle="warning" allowBlank="1" showInputMessage="1" showErrorMessage="1" error="ค่าใช้จ่ายจากดรอปดาวน์ควรถูกเลือกตามลำดับเพื่อให้รวมอยู่ในแผ่นงานสรุป" sqref="D3:D8">
      <formula1>ประเภทค่าใช้จ่าย</formula1>
    </dataValidation>
    <dataValidation allowBlank="1" showInputMessage="1" showErrorMessage="1" prompt="ค่าใช้จ่ายโดยละเอียดจะแสดงในตารางในเวิร์กชีตนี้ ไฮเปอร์ลิงก์นำทางไปยังเวิร์กชีตสรุปและเวิร์กชีตเคล็ดลับอยู่ในเซลล์ D1 และ E1 ตามลำดับ" sqref="A1:C1"/>
    <dataValidation allowBlank="1" showInputMessage="1" showErrorMessage="1" prompt="ไฮเปอร์ลิงก์นำทางไปยังเวิร์กชีตสรุป" sqref="D1"/>
    <dataValidation allowBlank="1" showInputMessage="1" showErrorMessage="1" prompt="ไฮเปอร์ลิงก์นำทางไปยังเวิร์กชีตเคล็ดลับ" sqref="E1"/>
    <dataValidation allowBlank="1" showInputMessage="1" showErrorMessage="1" prompt="ใส่วันที่ของค่าใช้จ่ายในคอลัมน์นี้" sqref="A2"/>
    <dataValidation allowBlank="1" showInputMessage="1" showErrorMessage="1" prompt="ใส่ PO# ในคอลัมน์นี้" sqref="B2"/>
    <dataValidation allowBlank="1" showInputMessage="1" showErrorMessage="1" prompt="ใส่จำนวนเงินของค่าใช้จ่ายในคอลัมน์นี้" sqref="C2"/>
    <dataValidation allowBlank="1" showInputMessage="1" showErrorMessage="1" prompt="รายการประเภทค่าใช้จ่ายจะถูกวางจากคอลัมน์ ค่าใช้จ่าย ในตาราง สรุปค่าใช้จ่าย ในเวิร์กชีตสรุปโดยอัตโนมัติ ALT+ลูกศรลงเพื่อนำทางในรายการ ENTER เพื่อเลือกประเภท" sqref="D2"/>
    <dataValidation allowBlank="1" showInputMessage="1" showErrorMessage="1" prompt="ใส่คำอธิบายของค่าใช้จ่ายในคอลัมน์นี้" sqref="E2"/>
    <dataValidation type="custom" errorStyle="warning" allowBlank="1" showInputMessage="1" showErrorMessage="1" errorTitle="การตรวจสอบจำนวนเงิน" error="จำนวนเงินควรเป็นตัวเลข" sqref="C3:C8">
      <formula1>ISNUMBER($C3)</formula1>
    </dataValidation>
    <dataValidation type="custom" errorStyle="warning" allowBlank="1" showInputMessage="1" showErrorMessage="1" error="จำเป็นต้องใส่วันที่ในเดือนกรกฎาคมตามลำดับเพื่อให้ค่าใช้จ่ายนี้ถูกเพิ่มลงในแผ่นงานสรุป" sqref="A3:A8">
      <formula1>MONTH($A3)=7</formula1>
    </dataValidation>
  </dataValidations>
  <hyperlinks>
    <hyperlink ref="D1" location="สรุป!A1" tooltip="เลือกเพื่อดูข้อมูลสรุป" display="สรุป"/>
    <hyperlink ref="E1" location="เคล็ดลับ!A1" tooltip="เลือกเพื่อนำทางไปยังเวิร์กชีตเคล็ดลับ" display="เคล็ดลับ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27</vt:i4>
      </vt:variant>
    </vt:vector>
  </HeadingPairs>
  <TitlesOfParts>
    <vt:vector size="41" baseType="lpstr">
      <vt:lpstr>เคล็ดลับ</vt:lpstr>
      <vt:lpstr>สรุป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ต.ค.</vt:lpstr>
      <vt:lpstr>พ.ย.</vt:lpstr>
      <vt:lpstr>ธ.ค.</vt:lpstr>
      <vt:lpstr>ก.ค.!Print_Titles</vt:lpstr>
      <vt:lpstr>ก.พ.!Print_Titles</vt:lpstr>
      <vt:lpstr>ก.ย.!Print_Titles</vt:lpstr>
      <vt:lpstr>ต.ค.!Print_Titles</vt:lpstr>
      <vt:lpstr>ธ.ค.!Print_Titles</vt:lpstr>
      <vt:lpstr>พ.ค.!Print_Titles</vt:lpstr>
      <vt:lpstr>พ.ย.!Print_Titles</vt:lpstr>
      <vt:lpstr>ม.ค.!Print_Titles</vt:lpstr>
      <vt:lpstr>มิ.ย.!Print_Titles</vt:lpstr>
      <vt:lpstr>มี.ค.!Print_Titles</vt:lpstr>
      <vt:lpstr>เม.ย.!Print_Titles</vt:lpstr>
      <vt:lpstr>ส.ค.!Print_Titles</vt:lpstr>
      <vt:lpstr>สรุป!Print_Titles</vt:lpstr>
      <vt:lpstr>ชื่อคอลัมน์10</vt:lpstr>
      <vt:lpstr>ชื่อคอลัมน์11</vt:lpstr>
      <vt:lpstr>ชื่อคอลัมน์12</vt:lpstr>
      <vt:lpstr>ชื่อคอลัมน์13</vt:lpstr>
      <vt:lpstr>ชื่อคอลัมน์14</vt:lpstr>
      <vt:lpstr>ชื่อคอลัมน์2</vt:lpstr>
      <vt:lpstr>ชื่อคอลัมน์3</vt:lpstr>
      <vt:lpstr>ชื่อคอลัมน์4</vt:lpstr>
      <vt:lpstr>ชื่อคอลัมน์5</vt:lpstr>
      <vt:lpstr>ชื่อคอลัมน์6</vt:lpstr>
      <vt:lpstr>ชื่อคอลัมน์7</vt:lpstr>
      <vt:lpstr>ชื่อคอลัมน์8</vt:lpstr>
      <vt:lpstr>ชื่อคอลัมน์9</vt:lpstr>
      <vt:lpstr>ประเภทค่าใช้จ่าย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2016-09-19T01:00:44Z</dcterms:created>
  <dcterms:modified xsi:type="dcterms:W3CDTF">2016-11-16T12:53:24Z</dcterms:modified>
</cp:coreProperties>
</file>