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09"/>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6_FinalCheck_implementation\02_templates\lv-LV\Templates\"/>
    </mc:Choice>
  </mc:AlternateContent>
  <bookViews>
    <workbookView xWindow="0" yWindow="0" windowWidth="10065" windowHeight="3285"/>
  </bookViews>
  <sheets>
    <sheet name="SEMESTRIS" sheetId="1" r:id="rId1"/>
    <sheet name="KREDĪTPUNKTI" sheetId="2" r:id="rId2"/>
    <sheet name="BUDŽETS" sheetId="3" r:id="rId3"/>
    <sheet name="NETO IKMĒNEŠA IZDEVUMI" sheetId="5" r:id="rId4"/>
    <sheet name="SEMESTRA IZDEVUMI" sheetId="6" r:id="rId5"/>
    <sheet name="GRĀMATAS" sheetId="4" r:id="rId6"/>
  </sheets>
  <definedNames>
    <definedName name="BILANCE">BUDŽETS!$D$8</definedName>
    <definedName name="_xlnm.Print_Titles" localSheetId="2">BUDŽETS!$10:$11</definedName>
    <definedName name="_xlnm.Print_Titles" localSheetId="5">GRĀMATAS!$4:$4</definedName>
    <definedName name="_xlnm.Print_Titles" localSheetId="1">KREDĪTPUNKTI!$14:$14</definedName>
    <definedName name="_xlnm.Print_Titles" localSheetId="3">'NETO IKMĒNEŠA IZDEVUMI'!$4:$5</definedName>
    <definedName name="_xlnm.Print_Titles" localSheetId="4">'SEMESTRA IZDEVUMI'!$4:$5</definedName>
    <definedName name="_xlnm.Print_Titles" localSheetId="0">SEMESTRIS!$5:$5</definedName>
    <definedName name="Gads">SEMESTRIS!$F$3</definedName>
    <definedName name="KolonnasNosaukums1">Grafiks[[#Headers],[LAIKS ]]</definedName>
    <definedName name="KolonnasNosaukums2">Mācību_priekšmeti[[#Headers],[MĀCĪBU PRIEKŠMETA NOSAUKUMS]]</definedName>
    <definedName name="KolonnasNosaukums3">IkmēnešaIenākumi[[#Headers],[VIENUMS]]</definedName>
    <definedName name="KolonnasNosaukums4">IkmēnešaIzdevumi[[#Headers],[PRECE]]</definedName>
    <definedName name="KolonnasNosaukums5">SemestraIzdevumi[[#Headers],[PRECE]]</definedName>
    <definedName name="KolonnasNosaukums6">GrāmatuSaraksts[[#Headers],[NOSAUKUMS]]</definedName>
    <definedName name="LaikaIntervāls">SEMESTRIS!$D$4</definedName>
    <definedName name="NETO_IKMĒNEŠA_IENĀKUMI">BUDŽETS!$B$8</definedName>
    <definedName name="NETO_IKMĒNEŠA_IZDEVUMI">BUDŽETS!$C$8</definedName>
    <definedName name="Prasības">KREDĪTPUNKTI!$B$8:$B$11</definedName>
    <definedName name="SākumaLaiks">SEMESTRIS!$C$4</definedName>
    <definedName name="Semestra_mēneši">BUDŽETS!$C$9</definedName>
    <definedName name="Studiju">KREDĪTPUNKTI!$B$1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B1" i="4" l="1"/>
  <c r="D7" i="6"/>
  <c r="D8" i="6"/>
  <c r="D9" i="6"/>
  <c r="D10" i="6"/>
  <c r="D11" i="6"/>
  <c r="D6" i="6"/>
  <c r="C4" i="6"/>
  <c r="C4" i="5"/>
  <c r="C10" i="3"/>
  <c r="B1" i="6"/>
  <c r="B1" i="5"/>
  <c r="B1" i="3"/>
  <c r="E9" i="2"/>
  <c r="E10" i="2"/>
  <c r="E11" i="2"/>
  <c r="E8" i="2"/>
  <c r="D9" i="2"/>
  <c r="D10" i="2"/>
  <c r="D11" i="2"/>
  <c r="D8" i="2"/>
  <c r="C9" i="2"/>
  <c r="C10" i="2"/>
  <c r="C11" i="2"/>
  <c r="C8" i="2"/>
  <c r="E5" i="2"/>
  <c r="D5" i="2"/>
  <c r="B5" i="2"/>
  <c r="C3" i="3"/>
  <c r="C3" i="5"/>
  <c r="C3" i="6"/>
  <c r="C3" i="2"/>
  <c r="B7" i="1"/>
  <c r="B8" i="1"/>
  <c r="B9" i="1"/>
  <c r="B10" i="1"/>
  <c r="B11" i="1"/>
  <c r="B12" i="1"/>
  <c r="B13" i="1"/>
  <c r="B14" i="1"/>
  <c r="B15" i="1"/>
  <c r="B16" i="1"/>
  <c r="B17" i="1"/>
  <c r="B18" i="1"/>
  <c r="B19" i="1"/>
  <c r="B20" i="1"/>
  <c r="B21" i="1"/>
  <c r="B22" i="1"/>
  <c r="B23" i="1"/>
  <c r="B24" i="1"/>
  <c r="B25" i="1"/>
  <c r="B26" i="1"/>
  <c r="B27" i="1"/>
  <c r="B28" i="1"/>
  <c r="B29" i="1"/>
  <c r="B6" i="1"/>
  <c r="D4" i="6" l="1"/>
  <c r="C8" i="3"/>
  <c r="C12" i="2"/>
  <c r="E12" i="2"/>
  <c r="D12" i="2"/>
  <c r="B8" i="3" l="1"/>
  <c r="D8" i="3" l="1"/>
  <c r="B5" i="3"/>
  <c r="B6" i="3" s="1"/>
</calcChain>
</file>

<file path=xl/sharedStrings.xml><?xml version="1.0" encoding="utf-8"?>
<sst xmlns="http://schemas.openxmlformats.org/spreadsheetml/2006/main" count="123" uniqueCount="93">
  <si>
    <t>MANS NODARBĪBU PLĀNS</t>
  </si>
  <si>
    <t>RUDENS SEMESTRIS</t>
  </si>
  <si>
    <t xml:space="preserve">LAIKS </t>
  </si>
  <si>
    <t>SĀKUMA LAIKS</t>
  </si>
  <si>
    <t>PIRMDIENA</t>
  </si>
  <si>
    <t>Brokastis</t>
  </si>
  <si>
    <t>Uzņēmējdarbības vadība: lekcija B korpusā, 256. telpā</t>
  </si>
  <si>
    <t>LAIKA INTERVĀLS</t>
  </si>
  <si>
    <t>OTRDIENA</t>
  </si>
  <si>
    <t>(minūtēs)</t>
  </si>
  <si>
    <t>TREŠDIENA</t>
  </si>
  <si>
    <t>GADS</t>
  </si>
  <si>
    <t>CETURTDIENA</t>
  </si>
  <si>
    <t>Fizika: laboratorijas darbs 
J korpusā, 309. telpā</t>
  </si>
  <si>
    <t>PIEKTDIENA</t>
  </si>
  <si>
    <t>SESTDIENA</t>
  </si>
  <si>
    <t>SVĒTDIENA</t>
  </si>
  <si>
    <t>STUDIJU</t>
  </si>
  <si>
    <t>KREDĪTPUNKTU PLĀNOTĀJS</t>
  </si>
  <si>
    <t>Akadēmiskā grāda nosaukums</t>
  </si>
  <si>
    <t>VISPĀRĒJAIS PROGRESS</t>
  </si>
  <si>
    <t>Piezīme. Šis kredītpunktu kopsavilkums tiek automātiski aizpildīts ar vērtībām, ko ievadāt tālāk pieejamajā tabulā Augstskolas mācību priekšmeti</t>
  </si>
  <si>
    <t>PRASĪBA</t>
  </si>
  <si>
    <t>A grupas mācību priekšmets</t>
  </si>
  <si>
    <t>B grupas mācību priekšmets</t>
  </si>
  <si>
    <t>C grupas mācību priekšmets</t>
  </si>
  <si>
    <t>Vispārīgie mācību priekšmeti</t>
  </si>
  <si>
    <t>Kopā</t>
  </si>
  <si>
    <t>MĀCĪBU PRIEKŠMETA NOSAUKUMS</t>
  </si>
  <si>
    <t>1. mācību priekšmets</t>
  </si>
  <si>
    <t>2. mācību priekšmets</t>
  </si>
  <si>
    <t>3. mācību priekšmets</t>
  </si>
  <si>
    <t>KREDĪTPUNKTU KOPSKAITS</t>
  </si>
  <si>
    <t>MĀCĪBU PRIEKŠMETA NR.</t>
  </si>
  <si>
    <t>Numurs</t>
  </si>
  <si>
    <t>IEGŪTI</t>
  </si>
  <si>
    <t>NEPIECIEŠAMS</t>
  </si>
  <si>
    <t>KREDĪTPUNKTI</t>
  </si>
  <si>
    <t>PABEIGTS</t>
  </si>
  <si>
    <t>Jā</t>
  </si>
  <si>
    <t>Nē</t>
  </si>
  <si>
    <t>NOVĒRTĒJUMS</t>
  </si>
  <si>
    <t>SEMESTRIS</t>
  </si>
  <si>
    <t>1. SEMESTRIS</t>
  </si>
  <si>
    <t>BUDŽETA ŽURNĀLS</t>
  </si>
  <si>
    <t>Mans budžets</t>
  </si>
  <si>
    <t>IZTĒRĒTIE IENĀKUMI PROCENTOS</t>
  </si>
  <si>
    <t>NETO IKMĒNEŠA IENĀKUMI</t>
  </si>
  <si>
    <t>Semestra mēneši</t>
  </si>
  <si>
    <t>IKMĒNEŠA IENĀKUMI</t>
  </si>
  <si>
    <t>PRECE</t>
  </si>
  <si>
    <t>Fiksētie ienākumi</t>
  </si>
  <si>
    <t>Pabalsti</t>
  </si>
  <si>
    <t>Aizdevumi</t>
  </si>
  <si>
    <t>Citi ienākumi</t>
  </si>
  <si>
    <t>NETO IKMĒNEŠA IZDEVUMI</t>
  </si>
  <si>
    <t>SUMMA</t>
  </si>
  <si>
    <t>BILANCE</t>
  </si>
  <si>
    <t>Ikmēneša izdevumi</t>
  </si>
  <si>
    <t>IKMĒNEŠA IZDEVUMI</t>
  </si>
  <si>
    <t>Īres maksa</t>
  </si>
  <si>
    <t>Komunālie pakalpojumi</t>
  </si>
  <si>
    <t>Mobilais tālrunis</t>
  </si>
  <si>
    <t>Pārtikas preces</t>
  </si>
  <si>
    <t>Auto izdevumi</t>
  </si>
  <si>
    <t>Studiju kredīti</t>
  </si>
  <si>
    <t>Kredītkartes</t>
  </si>
  <si>
    <t>Apdrošināšana</t>
  </si>
  <si>
    <t>Izklaide</t>
  </si>
  <si>
    <t>Dažādi</t>
  </si>
  <si>
    <t>Semestra izdevumi</t>
  </si>
  <si>
    <t>SEMESTRA IZDEVUMI (kopā/mēnesī)</t>
  </si>
  <si>
    <t>Mācību maksa</t>
  </si>
  <si>
    <t>Laboratorijas maksa</t>
  </si>
  <si>
    <t>Grāmatas</t>
  </si>
  <si>
    <t>Noguldījumi</t>
  </si>
  <si>
    <t>Transports</t>
  </si>
  <si>
    <t>Citi maksājumi</t>
  </si>
  <si>
    <t>MĒNESĪ</t>
  </si>
  <si>
    <t>GRĀMATU ŽURNĀLS</t>
  </si>
  <si>
    <t>Grāmatu saraksts</t>
  </si>
  <si>
    <t>NOSAUKUMS</t>
  </si>
  <si>
    <t>Grāmatas nosaukums</t>
  </si>
  <si>
    <t>AUTORS</t>
  </si>
  <si>
    <t>Autors</t>
  </si>
  <si>
    <t>MĀCĪBU PRIEKŠMETS</t>
  </si>
  <si>
    <t>Mācību priekšmets</t>
  </si>
  <si>
    <t>KUR IEGĀDĀTIES?</t>
  </si>
  <si>
    <t>Atrašanās vieta</t>
  </si>
  <si>
    <t>ISBN</t>
  </si>
  <si>
    <t>PIEZĪMES</t>
  </si>
  <si>
    <t>Mācību priekšmeti</t>
  </si>
  <si>
    <t>VIENUMS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</si>
</sst>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64" formatCode="&quot;$&quot;#,##0_);\(&quot;$&quot;#,##0\)"/>
    <numFmt numFmtId="165" formatCode="[$-409]h:mm\ AM/PM;@"/>
    <numFmt numFmtId="166" formatCode="0.0"/>
    <numFmt numFmtId="167" formatCode="[$-F400]h:mm:ss\ AM/PM"/>
  </numFmts>
  <fonts count="13"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s>
  <fills count="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s>
  <borders count="2">
    <border>
      <left/>
      <right/>
      <top/>
      <bottom/>
      <diagonal/>
    </border>
    <border>
      <left/>
      <right/>
      <top/>
      <bottom style="medium">
        <color theme="1"/>
      </bottom>
      <diagonal/>
    </border>
  </borders>
  <cellStyleXfs count="24">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65" fontId="9" fillId="2" borderId="0" applyBorder="0" applyProtection="0">
      <alignment horizontal="right" vertical="center" indent="1"/>
    </xf>
    <xf numFmtId="0" fontId="7" fillId="3" borderId="0">
      <alignment horizontal="left"/>
    </xf>
    <xf numFmtId="165" fontId="4" fillId="3" borderId="0" applyNumberFormat="0">
      <alignment horizontal="left" vertical="center"/>
    </xf>
    <xf numFmtId="0" fontId="4" fillId="3" borderId="0">
      <alignment horizontal="right" vertical="center"/>
    </xf>
    <xf numFmtId="0" fontId="10" fillId="3" borderId="0">
      <alignment horizontal="center"/>
    </xf>
    <xf numFmtId="164"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64" fontId="11" fillId="3" borderId="0" applyFill="0" applyBorder="0">
      <alignment horizontal="right" vertical="center" wrapText="1" indent="2"/>
    </xf>
    <xf numFmtId="164" fontId="11" fillId="3" borderId="0" applyNumberFormat="0" applyFont="0" applyFill="0" applyBorder="0">
      <alignment horizontal="right" vertical="center" wrapText="1" indent="2"/>
    </xf>
    <xf numFmtId="164" fontId="11" fillId="3" borderId="0" applyNumberFormat="0" applyFont="0" applyFill="0" applyBorder="0">
      <alignment horizontal="left" vertical="center" wrapText="1"/>
    </xf>
    <xf numFmtId="166" fontId="11" fillId="3" borderId="0">
      <alignment horizontal="center" vertical="center" wrapText="1"/>
    </xf>
    <xf numFmtId="164" fontId="10" fillId="3" borderId="0" applyFill="0" applyBorder="0">
      <alignment horizontal="right" wrapText="1" indent="2"/>
    </xf>
  </cellStyleXfs>
  <cellXfs count="35">
    <xf numFmtId="0" fontId="0" fillId="3" borderId="0" xfId="0">
      <alignment horizontal="left" vertical="center" wrapText="1"/>
    </xf>
    <xf numFmtId="0" fontId="3" fillId="2" borderId="0" xfId="6">
      <alignment horizontal="right" indent="1"/>
    </xf>
    <xf numFmtId="0" fontId="8" fillId="4" borderId="0" xfId="2"/>
    <xf numFmtId="0" fontId="5" fillId="4" borderId="0" xfId="1"/>
    <xf numFmtId="0" fontId="6" fillId="3" borderId="0" xfId="7">
      <alignment horizontal="right"/>
    </xf>
    <xf numFmtId="0" fontId="7" fillId="3" borderId="0" xfId="9">
      <alignment horizontal="left"/>
    </xf>
    <xf numFmtId="0" fontId="7" fillId="3" borderId="0" xfId="9">
      <alignment horizontal="left"/>
    </xf>
    <xf numFmtId="0" fontId="4" fillId="3" borderId="0" xfId="11">
      <alignment horizontal="right" vertical="center"/>
    </xf>
    <xf numFmtId="0" fontId="10" fillId="3" borderId="0" xfId="3" applyFill="1">
      <alignment horizontal="left"/>
    </xf>
    <xf numFmtId="0" fontId="0" fillId="3" borderId="0" xfId="0" applyFont="1" applyFill="1" applyBorder="1">
      <alignment horizontal="left" vertical="center" wrapText="1"/>
    </xf>
    <xf numFmtId="0" fontId="10" fillId="3" borderId="0" xfId="12">
      <alignment horizontal="center"/>
    </xf>
    <xf numFmtId="0" fontId="2" fillId="3" borderId="0" xfId="5">
      <alignment horizontal="left" vertical="center" wrapText="1"/>
    </xf>
    <xf numFmtId="0" fontId="11" fillId="3" borderId="0" xfId="17" applyFill="1">
      <alignment horizontal="center" vertical="center"/>
    </xf>
    <xf numFmtId="0" fontId="1" fillId="3" borderId="0" xfId="14" applyFill="1" applyBorder="1">
      <alignment horizontal="right" indent="2"/>
    </xf>
    <xf numFmtId="0" fontId="7" fillId="3" borderId="0" xfId="18">
      <alignment horizontal="right" indent="1"/>
    </xf>
    <xf numFmtId="0" fontId="0" fillId="3" borderId="1" xfId="16" applyFont="1" applyFill="1" applyAlignment="1">
      <alignment horizontal="left" vertical="center" wrapText="1"/>
    </xf>
    <xf numFmtId="9" fontId="2" fillId="3" borderId="0" xfId="4" applyFont="1" applyFill="1" applyAlignment="1">
      <alignment horizontal="left" vertical="center"/>
    </xf>
    <xf numFmtId="0" fontId="1" fillId="3" borderId="0" xfId="14" applyFill="1">
      <alignment horizontal="right" indent="2"/>
    </xf>
    <xf numFmtId="0" fontId="11" fillId="3" borderId="0" xfId="15" applyAlignment="1">
      <alignment horizontal="left" vertical="center"/>
    </xf>
    <xf numFmtId="0" fontId="11" fillId="3" borderId="1" xfId="17" applyFill="1" applyBorder="1">
      <alignment horizontal="center" vertical="center"/>
    </xf>
    <xf numFmtId="0" fontId="3" fillId="2" borderId="0" xfId="6" applyNumberFormat="1">
      <alignment horizontal="right" indent="1"/>
    </xf>
    <xf numFmtId="167" fontId="4" fillId="3" borderId="0" xfId="10" applyNumberFormat="1">
      <alignment horizontal="left" vertical="center"/>
    </xf>
    <xf numFmtId="167" fontId="9" fillId="2" borderId="0" xfId="8" applyNumberFormat="1">
      <alignment horizontal="right" vertical="center" indent="1"/>
    </xf>
    <xf numFmtId="166" fontId="11" fillId="3" borderId="0" xfId="22">
      <alignment horizontal="center" vertical="center" wrapText="1"/>
    </xf>
    <xf numFmtId="0" fontId="11" fillId="3" borderId="0" xfId="21" applyNumberFormat="1" applyFill="1">
      <alignment horizontal="left" vertical="center" wrapText="1"/>
    </xf>
    <xf numFmtId="0" fontId="0" fillId="3" borderId="0" xfId="0" applyBorder="1">
      <alignment horizontal="left" vertical="center" wrapText="1"/>
    </xf>
    <xf numFmtId="0" fontId="11" fillId="3" borderId="0" xfId="17" applyFill="1" applyBorder="1">
      <alignment horizontal="center" vertical="center"/>
    </xf>
    <xf numFmtId="0" fontId="11" fillId="3" borderId="0" xfId="19" applyNumberFormat="1">
      <alignment horizontal="right" vertical="center" wrapText="1" indent="2"/>
    </xf>
    <xf numFmtId="5" fontId="2" fillId="3" borderId="0" xfId="5" applyNumberFormat="1">
      <alignment horizontal="left" vertical="center" wrapText="1"/>
    </xf>
    <xf numFmtId="5" fontId="4" fillId="3" borderId="0" xfId="10" applyNumberFormat="1">
      <alignment horizontal="left" vertical="center"/>
    </xf>
    <xf numFmtId="5" fontId="10" fillId="3" borderId="0" xfId="23" applyNumberFormat="1" applyFill="1">
      <alignment horizontal="right" wrapText="1" indent="2"/>
    </xf>
    <xf numFmtId="5" fontId="11" fillId="3" borderId="0" xfId="19" applyNumberFormat="1" applyFill="1" applyBorder="1">
      <alignment horizontal="right" vertical="center" wrapText="1" indent="2"/>
    </xf>
    <xf numFmtId="5" fontId="11" fillId="3" borderId="0" xfId="19" applyNumberFormat="1" applyFill="1">
      <alignment horizontal="right" vertical="center" wrapText="1" indent="2"/>
    </xf>
    <xf numFmtId="0" fontId="10" fillId="3" borderId="0" xfId="12">
      <alignment horizontal="center"/>
    </xf>
    <xf numFmtId="0" fontId="3" fillId="2" borderId="0" xfId="6">
      <alignment horizontal="right" indent="1"/>
    </xf>
  </cellXfs>
  <cellStyles count="24">
    <cellStyle name="Etiķetes, līdzinātas pa kreisi" xfId="9"/>
    <cellStyle name="Etiķetes, līdzinātas pa labi" xfId="18"/>
    <cellStyle name="Gads" xfId="7"/>
    <cellStyle name="Laiks" xfId="8"/>
    <cellStyle name="Līdzināts pa kreisi" xfId="10"/>
    <cellStyle name="Līdzināts pa labi" xfId="11"/>
    <cellStyle name="Melns izcēlums" xfId="6"/>
    <cellStyle name="Nosaukums" xfId="1" builtinId="15" customBuiltin="1"/>
    <cellStyle name="Novērtējums" xfId="22"/>
    <cellStyle name="Parasts" xfId="0" builtinId="0" customBuiltin="1"/>
    <cellStyle name="Pasvītrojums" xfId="16"/>
    <cellStyle name="Piezīme" xfId="15" builtinId="10" customBuiltin="1"/>
    <cellStyle name="Procenti" xfId="4" builtinId="5"/>
    <cellStyle name="Tabula, līdzināta centrā" xfId="17"/>
    <cellStyle name="Tabula, līdzināta pa kreisi" xfId="21"/>
    <cellStyle name="Tabula, līdzināta pa labi" xfId="20"/>
    <cellStyle name="Tabulas valūta" xfId="19"/>
    <cellStyle name="Valūta" xfId="13" builtinId="4" customBuiltin="1"/>
    <cellStyle name="Virsraksta valūta" xfId="23"/>
    <cellStyle name="Virsraksts 1" xfId="2" builtinId="16" customBuiltin="1"/>
    <cellStyle name="Virsraksts 2" xfId="3" builtinId="17" customBuiltin="1"/>
    <cellStyle name="Virsraksts 3" xfId="5" builtinId="18" customBuiltin="1"/>
    <cellStyle name="Virsraksts 4" xfId="14" builtinId="19" customBuiltin="1"/>
    <cellStyle name="Virsraksts 2, līdzināts centrā" xfId="12"/>
  </cellStyles>
  <dxfs count="15">
    <dxf>
      <numFmt numFmtId="9" formatCode="&quot;€&quot;#,##0;\-&quot;€&quot;#,##0"/>
    </dxf>
    <dxf>
      <numFmt numFmtId="9" formatCode="&quot;€&quot;#,##0;\-&quot;€&quot;#,##0"/>
    </dxf>
    <dxf>
      <numFmt numFmtId="9" formatCode="&quot;€&quot;#,##0;\-&quot;€&quot;#,##0"/>
    </dxf>
    <dxf>
      <numFmt numFmtId="9" formatCode="&quot;€&quot;#,##0;\-&quot;€&quot;#,##0"/>
    </dxf>
    <dxf>
      <numFmt numFmtId="167" formatCode="[$-F400]h:mm:ss\ AM/PM"/>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Augstskolas mācību priekšmetu plānotāja tabulas stils" defaultPivotStyle="PivotStyleLight16">
    <tableStyle name="Augstskolas mācību priekšmetu plānotāja tabulas stils" pivot="0" count="5">
      <tableStyleElement type="wholeTable" dxfId="14"/>
      <tableStyleElement type="headerRow" dxfId="13"/>
      <tableStyleElement type="totalRow" dxfId="12"/>
      <tableStyleElement type="firstColumn" dxfId="11"/>
      <tableStyleElement type="lastColumn" dxfId="10"/>
    </tableStyle>
    <tableStyle name="Augstskolas mācību priekšmetu plānotāja tabulas 2. stils" pivot="0" count="5">
      <tableStyleElement type="wholeTable" dxfId="9"/>
      <tableStyleElement type="headerRow" dxfId="8"/>
      <tableStyleElement type="totalRow" dxfId="7"/>
      <tableStyleElement type="firstColumn" dxfId="6"/>
      <tableStyleElement type="lastColumn"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Grafiks" displayName="Grafiks" ref="B5:I29" totalsRowShown="0">
  <autoFilter ref="B5:I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LAIKS " dataDxfId="4">
      <calculatedColumnFormula>SākumaLaiks+TIME(0,(ROW(A1)-1)*LaikaIntervāls,0)</calculatedColumnFormula>
    </tableColumn>
    <tableColumn id="2" name="PIRMDIENA"/>
    <tableColumn id="3" name="OTRDIENA"/>
    <tableColumn id="4" name="TREŠDIENA"/>
    <tableColumn id="5" name="CETURTDIENA"/>
    <tableColumn id="6" name="PIEKTDIENA"/>
    <tableColumn id="7" name="SESTDIENA"/>
    <tableColumn id="8" name="SVĒTDIENA"/>
  </tableColumns>
  <tableStyleInfo name="Augstskolas mācību priekšmetu plānotāja tabulas stils" showFirstColumn="1" showLastColumn="0" showRowStripes="1" showColumnStripes="0"/>
  <extLst>
    <ext xmlns:x14="http://schemas.microsoft.com/office/spreadsheetml/2009/9/main" uri="{504A1905-F514-4f6f-8877-14C23A59335A}">
      <x14:table altTextSummary="Iknedēļas nodarbību plāns ar sākuma datumu, kas atbilst šūnā C4 ievadītajai vērtībai, un intervāliem, kurus nosaka šūnā D4 ievadītā vērtība. Ievadiet piezīmes C–I kolonnā"/>
    </ext>
  </extLst>
</table>
</file>

<file path=xl/tables/table2.xml><?xml version="1.0" encoding="utf-8"?>
<table xmlns="http://schemas.openxmlformats.org/spreadsheetml/2006/main" id="1" name="Mācību_priekšmeti" displayName="Mācību_priekšmeti" ref="B14:H17" totalsRowShown="0">
  <autoFilter ref="B14:H17"/>
  <tableColumns count="7">
    <tableColumn id="1" name="MĀCĪBU PRIEKŠMETA NOSAUKUMS"/>
    <tableColumn id="2" name="MĀCĪBU PRIEKŠMETA NR."/>
    <tableColumn id="3" name="NEPIECIEŠAMS"/>
    <tableColumn id="4" name="KREDĪTPUNKTI" dataCellStyle="Tabula, līdzināta centrā"/>
    <tableColumn id="5" name="PABEIGTS" dataCellStyle="Tabula, līdzināta centrā"/>
    <tableColumn id="6" name="NOVĒRTĒJUMS" dataCellStyle="Novērtējums"/>
    <tableColumn id="7" name="SEMESTRIS" dataCellStyle="Tabula, līdzināta pa kreisi"/>
  </tableColumns>
  <tableStyleInfo name="Augstskolas mācību priekšmetu plānotāja tabulas stils" showFirstColumn="0" showLastColumn="0" showRowStripes="0" showColumnStripes="0"/>
  <extLst>
    <ext xmlns:x14="http://schemas.microsoft.com/office/spreadsheetml/2009/9/main" uri="{504A1905-F514-4f6f-8877-14C23A59335A}">
      <x14:table altTextSummary="Ievadiet konkrētu detalizētu informāciju par saviem mācību priekšmetiem, tostarp nosaukumu, mācību priekšmeta numuru, prasības grāda iegūšanai, kredītpunktu skaitu, to, vai mācību priekšmets ir vai nav nokārtots, vērtējumu un semestri"/>
    </ext>
  </extLst>
</table>
</file>

<file path=xl/tables/table3.xml><?xml version="1.0" encoding="utf-8"?>
<table xmlns="http://schemas.openxmlformats.org/spreadsheetml/2006/main" id="3" name="IkmēnešaIenākumi" displayName="IkmēnešaIenākumi" ref="B11:C15">
  <autoFilter ref="B11:C15"/>
  <tableColumns count="2">
    <tableColumn id="1" name="VIENUMS" totalsRowLabel="Total"/>
    <tableColumn id="2" name="SUMMA" totalsRowFunction="sum" dataDxfId="3" dataCellStyle="Tabulas valūta"/>
  </tableColumns>
  <tableStyleInfo name="Augstskolas mācību priekšmetu plānotāja tabulas 2. stils" showFirstColumn="0" showLastColumn="0" showRowStripes="1" showColumnStripes="0"/>
  <extLst>
    <ext xmlns:x14="http://schemas.microsoft.com/office/spreadsheetml/2009/9/main" uri="{504A1905-F514-4f6f-8877-14C23A59335A}">
      <x14:table altTextSummary="Ievadiet detalizētus ikmēneša ienākumus"/>
    </ext>
  </extLst>
</table>
</file>

<file path=xl/tables/table4.xml><?xml version="1.0" encoding="utf-8"?>
<table xmlns="http://schemas.openxmlformats.org/spreadsheetml/2006/main" id="8" name="IkmēnešaIzdevumi" displayName="IkmēnešaIzdevumi" ref="B5:C15" totalsRowShown="0">
  <autoFilter ref="B5:C15"/>
  <tableColumns count="2">
    <tableColumn id="1" name="PRECE"/>
    <tableColumn id="2" name="SUMMA" dataDxfId="2" dataCellStyle="Tabulas valūta"/>
  </tableColumns>
  <tableStyleInfo name="Augstskolas mācību priekšmetu plānotāja tabulas 2. stils" showFirstColumn="0" showLastColumn="0" showRowStripes="1" showColumnStripes="0"/>
  <extLst>
    <ext xmlns:x14="http://schemas.microsoft.com/office/spreadsheetml/2009/9/main" uri="{504A1905-F514-4f6f-8877-14C23A59335A}">
      <x14:table altTextSummary="Ievadiet detalizētus ikmēneša izdevumus"/>
    </ext>
  </extLst>
</table>
</file>

<file path=xl/tables/table5.xml><?xml version="1.0" encoding="utf-8"?>
<table xmlns="http://schemas.openxmlformats.org/spreadsheetml/2006/main" id="12" name="SemestraIzdevumi" displayName="SemestraIzdevumi" ref="B5:D11" totalsRowShown="0">
  <autoFilter ref="B5:D11"/>
  <tableColumns count="3">
    <tableColumn id="1" name="PRECE"/>
    <tableColumn id="2" name="SUMMA" dataDxfId="1" dataCellStyle="Tabulas valūta"/>
    <tableColumn id="3" name="MĒNESĪ" dataDxfId="0" dataCellStyle="Tabulas valūta">
      <calculatedColumnFormula>SemestraIzdevumi[[#This Row],[SUMMA]]/Semestra_mēneši</calculatedColumnFormula>
    </tableColumn>
  </tableColumns>
  <tableStyleInfo name="Augstskolas mācību priekšmetu plānotāja tabulas 2. stils" showFirstColumn="0" showLastColumn="0" showRowStripes="1" showColumnStripes="0"/>
  <extLst>
    <ext xmlns:x14="http://schemas.microsoft.com/office/spreadsheetml/2009/9/main" uri="{504A1905-F514-4f6f-8877-14C23A59335A}">
      <x14:table altTextSummary="Ievadiet detalizētus semestra izdevumus un to summas, un jūsu vietā tiks aprēķināta ikmēneša vērtība (vadoties pēc 4 mēnešu semestra)"/>
    </ext>
  </extLst>
</table>
</file>

<file path=xl/tables/table6.xml><?xml version="1.0" encoding="utf-8"?>
<table xmlns="http://schemas.openxmlformats.org/spreadsheetml/2006/main" id="6" name="GrāmatuSaraksts" displayName="GrāmatuSaraksts" ref="B4:G7" totalsRowShown="0">
  <autoFilter ref="B4:G7"/>
  <tableColumns count="6">
    <tableColumn id="1" name="NOSAUKUMS"/>
    <tableColumn id="3" name="AUTORS"/>
    <tableColumn id="4" name="MĀCĪBU PRIEKŠMETS"/>
    <tableColumn id="5" name="KUR IEGĀDĀTIES?"/>
    <tableColumn id="6" name="ISBN"/>
    <tableColumn id="7" name="PIEZĪMES"/>
  </tableColumns>
  <tableStyleInfo name="Augstskolas mācību priekšmetu plānotāja tabulas stils" showFirstColumn="0" showLastColumn="0" showRowStripes="1" showColumnStripes="0"/>
  <extLst>
    <ext xmlns:x14="http://schemas.microsoft.com/office/spreadsheetml/2009/9/main" uri="{504A1905-F514-4f6f-8877-14C23A59335A}">
      <x14:table altTextSummary="Šeit ievadiet informāciju par augstskolas grāmatām, tostarp nosaukumu, autoru, mācību priekšmetu, iegādes vietu, ISBN un jebkādas piezīmes"/>
    </ext>
  </extLst>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I29"/>
  <sheetViews>
    <sheetView showGridLines="0" tabSelected="1" zoomScaleNormal="100" workbookViewId="0"/>
  </sheetViews>
  <sheetFormatPr defaultColWidth="9" defaultRowHeight="31.5" customHeight="1" x14ac:dyDescent="0.2"/>
  <cols>
    <col min="1" max="1" width="2.625" style="1" customWidth="1"/>
    <col min="2" max="2" width="10.625" style="1" customWidth="1"/>
    <col min="3" max="3" width="26.625" customWidth="1"/>
    <col min="4" max="9" width="22.625" customWidth="1"/>
    <col min="10" max="10" width="2.625" customWidth="1"/>
  </cols>
  <sheetData>
    <row r="1" spans="2:9" s="2" customFormat="1" ht="24.95" customHeight="1" x14ac:dyDescent="0.25">
      <c r="B1" s="2" t="s">
        <v>0</v>
      </c>
    </row>
    <row r="2" spans="2:9" s="3" customFormat="1" ht="39.950000000000003" customHeight="1" x14ac:dyDescent="0.45">
      <c r="B2" s="3" t="s">
        <v>1</v>
      </c>
    </row>
    <row r="3" spans="2:9" ht="39.950000000000003" customHeight="1" x14ac:dyDescent="0.55000000000000004">
      <c r="C3" s="8" t="s">
        <v>3</v>
      </c>
      <c r="D3" s="33" t="s">
        <v>7</v>
      </c>
      <c r="E3" s="33"/>
      <c r="F3" s="4" t="s">
        <v>11</v>
      </c>
    </row>
    <row r="4" spans="2:9" ht="29.25" x14ac:dyDescent="0.2">
      <c r="C4" s="21">
        <v>0.375</v>
      </c>
      <c r="D4" s="7">
        <v>60</v>
      </c>
      <c r="E4" s="5" t="s">
        <v>9</v>
      </c>
    </row>
    <row r="5" spans="2:9" ht="33" customHeight="1" x14ac:dyDescent="0.2">
      <c r="B5" s="20" t="s">
        <v>2</v>
      </c>
      <c r="C5" s="8" t="s">
        <v>4</v>
      </c>
      <c r="D5" s="8" t="s">
        <v>8</v>
      </c>
      <c r="E5" s="8" t="s">
        <v>10</v>
      </c>
      <c r="F5" s="8" t="s">
        <v>12</v>
      </c>
      <c r="G5" s="8" t="s">
        <v>14</v>
      </c>
      <c r="H5" s="8" t="s">
        <v>15</v>
      </c>
      <c r="I5" s="8" t="s">
        <v>16</v>
      </c>
    </row>
    <row r="6" spans="2:9" ht="31.5" customHeight="1" x14ac:dyDescent="0.2">
      <c r="B6" s="22">
        <f t="shared" ref="B6:B29" si="0">SākumaLaiks+TIME(0,(ROW(A1)-1)*LaikaIntervāls,0)</f>
        <v>0.375</v>
      </c>
      <c r="C6" s="9" t="s">
        <v>5</v>
      </c>
      <c r="D6" s="9" t="s">
        <v>5</v>
      </c>
      <c r="E6" s="9" t="s">
        <v>5</v>
      </c>
      <c r="F6" s="9" t="s">
        <v>5</v>
      </c>
      <c r="G6" s="9" t="s">
        <v>5</v>
      </c>
      <c r="H6" s="9"/>
      <c r="I6" s="9"/>
    </row>
    <row r="7" spans="2:9" ht="31.5" customHeight="1" x14ac:dyDescent="0.2">
      <c r="B7" s="22">
        <f t="shared" si="0"/>
        <v>0.41666666666666669</v>
      </c>
      <c r="C7" s="9" t="s">
        <v>6</v>
      </c>
      <c r="D7" s="9"/>
      <c r="E7" s="9"/>
      <c r="F7" s="9"/>
      <c r="G7" s="9"/>
      <c r="H7" s="9"/>
      <c r="I7" s="9"/>
    </row>
    <row r="8" spans="2:9" ht="31.5" customHeight="1" x14ac:dyDescent="0.2">
      <c r="B8" s="22">
        <f t="shared" si="0"/>
        <v>0.45833333333333331</v>
      </c>
      <c r="C8" s="9"/>
      <c r="D8" s="9"/>
      <c r="E8" s="9"/>
      <c r="F8" s="9" t="s">
        <v>13</v>
      </c>
      <c r="G8" s="9"/>
      <c r="H8" s="9"/>
      <c r="I8" s="9"/>
    </row>
    <row r="9" spans="2:9" ht="31.5" customHeight="1" x14ac:dyDescent="0.2">
      <c r="B9" s="22">
        <f t="shared" si="0"/>
        <v>0.5</v>
      </c>
      <c r="C9" s="9"/>
      <c r="D9" s="9"/>
      <c r="E9" s="9"/>
      <c r="F9" s="9"/>
      <c r="G9" s="9"/>
      <c r="H9" s="9"/>
      <c r="I9" s="9"/>
    </row>
    <row r="10" spans="2:9" ht="31.5" customHeight="1" x14ac:dyDescent="0.2">
      <c r="B10" s="22">
        <f t="shared" si="0"/>
        <v>0.54166666666666663</v>
      </c>
      <c r="C10" s="9"/>
      <c r="D10" s="9"/>
      <c r="E10" s="9"/>
      <c r="F10" s="9"/>
      <c r="G10" s="9"/>
      <c r="H10" s="9"/>
      <c r="I10" s="9"/>
    </row>
    <row r="11" spans="2:9" ht="31.5" customHeight="1" x14ac:dyDescent="0.2">
      <c r="B11" s="22">
        <f t="shared" si="0"/>
        <v>0.58333333333333337</v>
      </c>
      <c r="C11" s="9"/>
      <c r="D11" s="9"/>
      <c r="E11" s="9"/>
      <c r="F11" s="9"/>
      <c r="G11" s="9"/>
      <c r="H11" s="9"/>
      <c r="I11" s="9"/>
    </row>
    <row r="12" spans="2:9" ht="31.5" customHeight="1" x14ac:dyDescent="0.2">
      <c r="B12" s="22">
        <f t="shared" si="0"/>
        <v>0.625</v>
      </c>
      <c r="C12" s="9"/>
      <c r="D12" s="9"/>
      <c r="E12" s="9"/>
      <c r="F12" s="9"/>
      <c r="G12" s="9"/>
      <c r="H12" s="9"/>
      <c r="I12" s="9"/>
    </row>
    <row r="13" spans="2:9" ht="31.5" customHeight="1" x14ac:dyDescent="0.2">
      <c r="B13" s="22">
        <f t="shared" si="0"/>
        <v>0.66666666666666674</v>
      </c>
      <c r="C13" s="9"/>
      <c r="D13" s="9"/>
      <c r="E13" s="9"/>
      <c r="F13" s="9"/>
      <c r="G13" s="9"/>
      <c r="H13" s="9"/>
      <c r="I13" s="9"/>
    </row>
    <row r="14" spans="2:9" ht="31.5" customHeight="1" x14ac:dyDescent="0.2">
      <c r="B14" s="22">
        <f t="shared" si="0"/>
        <v>0.70833333333333326</v>
      </c>
      <c r="C14" s="9"/>
      <c r="D14" s="9"/>
      <c r="E14" s="9"/>
      <c r="F14" s="9"/>
      <c r="G14" s="9"/>
      <c r="H14" s="9"/>
      <c r="I14" s="9"/>
    </row>
    <row r="15" spans="2:9" ht="31.5" customHeight="1" x14ac:dyDescent="0.2">
      <c r="B15" s="22">
        <f t="shared" si="0"/>
        <v>0.75</v>
      </c>
      <c r="C15" s="9"/>
      <c r="D15" s="9"/>
      <c r="E15" s="9"/>
      <c r="F15" s="9"/>
      <c r="G15" s="9"/>
      <c r="H15" s="9"/>
      <c r="I15" s="9"/>
    </row>
    <row r="16" spans="2:9" ht="31.5" customHeight="1" x14ac:dyDescent="0.2">
      <c r="B16" s="22">
        <f t="shared" si="0"/>
        <v>0.79166666666666674</v>
      </c>
      <c r="C16" s="9"/>
      <c r="D16" s="9"/>
      <c r="E16" s="9"/>
      <c r="F16" s="9"/>
      <c r="G16" s="9"/>
      <c r="H16" s="9"/>
      <c r="I16" s="9"/>
    </row>
    <row r="17" spans="2:9" ht="31.5" customHeight="1" x14ac:dyDescent="0.2">
      <c r="B17" s="22">
        <f t="shared" si="0"/>
        <v>0.83333333333333326</v>
      </c>
      <c r="C17" s="9"/>
      <c r="D17" s="9"/>
      <c r="E17" s="9"/>
      <c r="F17" s="9"/>
      <c r="G17" s="9"/>
      <c r="H17" s="9"/>
      <c r="I17" s="9"/>
    </row>
    <row r="18" spans="2:9" ht="31.5" customHeight="1" x14ac:dyDescent="0.2">
      <c r="B18" s="22">
        <f t="shared" si="0"/>
        <v>0.875</v>
      </c>
      <c r="C18" s="9"/>
      <c r="D18" s="9"/>
      <c r="E18" s="9"/>
      <c r="F18" s="9"/>
      <c r="G18" s="9"/>
      <c r="H18" s="9"/>
      <c r="I18" s="9"/>
    </row>
    <row r="19" spans="2:9" ht="31.5" customHeight="1" x14ac:dyDescent="0.2">
      <c r="B19" s="22">
        <f t="shared" si="0"/>
        <v>0.91666666666666663</v>
      </c>
      <c r="C19" s="9"/>
      <c r="D19" s="9"/>
      <c r="E19" s="9"/>
      <c r="F19" s="9"/>
      <c r="G19" s="9"/>
      <c r="H19" s="9"/>
      <c r="I19" s="9"/>
    </row>
    <row r="20" spans="2:9" ht="31.5" customHeight="1" x14ac:dyDescent="0.2">
      <c r="B20" s="22">
        <f t="shared" si="0"/>
        <v>0.95833333333333337</v>
      </c>
      <c r="C20" s="9"/>
      <c r="D20" s="9"/>
      <c r="E20" s="9"/>
      <c r="F20" s="9"/>
      <c r="G20" s="9"/>
      <c r="H20" s="9"/>
      <c r="I20" s="9"/>
    </row>
    <row r="21" spans="2:9" ht="31.5" customHeight="1" x14ac:dyDescent="0.2">
      <c r="B21" s="22">
        <f t="shared" si="0"/>
        <v>1</v>
      </c>
      <c r="C21" s="9"/>
      <c r="D21" s="9"/>
      <c r="E21" s="9"/>
      <c r="F21" s="9"/>
      <c r="G21" s="9"/>
      <c r="H21" s="9"/>
      <c r="I21" s="9"/>
    </row>
    <row r="22" spans="2:9" ht="31.5" customHeight="1" x14ac:dyDescent="0.2">
      <c r="B22" s="22">
        <f t="shared" si="0"/>
        <v>1.0416666666666665</v>
      </c>
      <c r="C22" s="9"/>
      <c r="D22" s="9"/>
      <c r="E22" s="9"/>
      <c r="F22" s="9"/>
      <c r="G22" s="9"/>
      <c r="H22" s="9"/>
      <c r="I22" s="9"/>
    </row>
    <row r="23" spans="2:9" ht="31.5" customHeight="1" x14ac:dyDescent="0.2">
      <c r="B23" s="22">
        <f t="shared" si="0"/>
        <v>1.0833333333333335</v>
      </c>
      <c r="C23" s="9"/>
      <c r="D23" s="9"/>
      <c r="E23" s="9"/>
      <c r="F23" s="9"/>
      <c r="G23" s="9"/>
      <c r="H23" s="9"/>
      <c r="I23" s="9"/>
    </row>
    <row r="24" spans="2:9" ht="31.5" customHeight="1" x14ac:dyDescent="0.2">
      <c r="B24" s="22">
        <f t="shared" si="0"/>
        <v>1.125</v>
      </c>
      <c r="C24" s="9"/>
      <c r="D24" s="9"/>
      <c r="E24" s="9"/>
      <c r="F24" s="9"/>
      <c r="G24" s="9"/>
      <c r="H24" s="9"/>
      <c r="I24" s="9"/>
    </row>
    <row r="25" spans="2:9" ht="31.5" customHeight="1" x14ac:dyDescent="0.2">
      <c r="B25" s="22">
        <f t="shared" si="0"/>
        <v>1.1666666666666665</v>
      </c>
      <c r="C25" s="9"/>
      <c r="D25" s="9"/>
      <c r="E25" s="9"/>
      <c r="F25" s="9"/>
      <c r="G25" s="9"/>
      <c r="H25" s="9"/>
      <c r="I25" s="9"/>
    </row>
    <row r="26" spans="2:9" ht="31.5" customHeight="1" x14ac:dyDescent="0.2">
      <c r="B26" s="22">
        <f t="shared" si="0"/>
        <v>1.2083333333333335</v>
      </c>
      <c r="C26" s="9"/>
      <c r="D26" s="9"/>
      <c r="E26" s="9"/>
      <c r="F26" s="9"/>
      <c r="G26" s="9"/>
      <c r="H26" s="9"/>
      <c r="I26" s="9"/>
    </row>
    <row r="27" spans="2:9" ht="31.5" customHeight="1" x14ac:dyDescent="0.2">
      <c r="B27" s="22">
        <f t="shared" si="0"/>
        <v>1.25</v>
      </c>
      <c r="C27" s="9"/>
      <c r="D27" s="9"/>
      <c r="E27" s="9"/>
      <c r="F27" s="9"/>
      <c r="G27" s="9"/>
      <c r="H27" s="9"/>
      <c r="I27" s="9"/>
    </row>
    <row r="28" spans="2:9" ht="31.5" customHeight="1" x14ac:dyDescent="0.2">
      <c r="B28" s="22">
        <f t="shared" si="0"/>
        <v>1.2916666666666665</v>
      </c>
      <c r="C28" s="9"/>
      <c r="D28" s="9"/>
      <c r="E28" s="9"/>
      <c r="F28" s="9"/>
      <c r="G28" s="9"/>
      <c r="H28" s="9"/>
      <c r="I28" s="9"/>
    </row>
    <row r="29" spans="2:9" ht="31.5" customHeight="1" x14ac:dyDescent="0.2">
      <c r="B29" s="22">
        <f t="shared" si="0"/>
        <v>1.3333333333333335</v>
      </c>
      <c r="C29" s="9"/>
      <c r="D29" s="9"/>
      <c r="E29" s="9"/>
      <c r="F29" s="9"/>
      <c r="G29" s="9"/>
      <c r="H29" s="9"/>
      <c r="I29" s="9"/>
    </row>
  </sheetData>
  <mergeCells count="1">
    <mergeCell ref="D3:E3"/>
  </mergeCells>
  <dataValidations count="6">
    <dataValidation allowBlank="1" showInputMessage="1" showErrorMessage="1" prompt="Sem. darbl. tiek izv. dienas plāns jebk. nedēļai, pielāg. sākuma laiku un uzd. sarakstu. Ir pieej. kredītp. darblapa, kurā nor. semestra kredītp. un vid. atzīmes, 3 budžeta darblapas, kurās nor. ienāk. un izdev., kā arī semestra grāmatu saraksta darblapa" sqref="A1"/>
    <dataValidation allowBlank="1" showInputMessage="1" showErrorMessage="1" prompt="Ievadiet grafika tabulas sākuma laiku" sqref="C4"/>
    <dataValidation allowBlank="1" showInputMessage="1" showErrorMessage="1" prompt="Ievadiet laika intervālu minūtēs. Tādējādi grafiks tiks piemērots norādītajam laika intervālam. Piemēram, 60 minūtēs tiks iekļauti stundu uzdevumi" sqref="D4"/>
    <dataValidation allowBlank="1" showInputMessage="1" showErrorMessage="1" prompt="Automātiski pielāgots laiks, kura pamatā ir šūnā C4 ievadītais sākuma laiks" sqref="B5"/>
    <dataValidation allowBlank="1" showInputMessage="1" showErrorMessage="1" prompt="Šajā kolonnā ievadiet šajā nedēļas dienā veicamos uzdevumus" sqref="C5:I5"/>
    <dataValidation allowBlank="1" showInputMessage="1" showErrorMessage="1" prompt="Šajā šūnā ievadiet šī rudens semestra gadu — tādējādi tiks automātiski atjaunināts gads pārējās darblapās" sqref="F3"/>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8"/>
  <sheetViews>
    <sheetView showGridLines="0" zoomScaleNormal="100" workbookViewId="0"/>
  </sheetViews>
  <sheetFormatPr defaultColWidth="9" defaultRowHeight="33" customHeight="1" x14ac:dyDescent="0.2"/>
  <cols>
    <col min="1" max="1" width="2.625" customWidth="1"/>
    <col min="2" max="2" width="55.625" customWidth="1"/>
    <col min="3" max="3" width="26.625" customWidth="1"/>
    <col min="4" max="4" width="30.625" customWidth="1"/>
    <col min="5" max="5" width="20.625" customWidth="1"/>
    <col min="6" max="8" width="16.75" customWidth="1"/>
    <col min="9" max="9" width="2.625" customWidth="1"/>
  </cols>
  <sheetData>
    <row r="1" spans="2:8" s="2" customFormat="1" ht="24.95" customHeight="1" x14ac:dyDescent="0.25">
      <c r="B1" s="2" t="s">
        <v>17</v>
      </c>
    </row>
    <row r="2" spans="2:8" s="3" customFormat="1" ht="39.950000000000003" customHeight="1" x14ac:dyDescent="0.45">
      <c r="B2" s="3" t="s">
        <v>18</v>
      </c>
    </row>
    <row r="3" spans="2:8" ht="39.950000000000003" customHeight="1" x14ac:dyDescent="0.55000000000000004">
      <c r="B3" s="11" t="s">
        <v>19</v>
      </c>
      <c r="C3" s="4" t="str">
        <f>Gads</f>
        <v>GADS</v>
      </c>
    </row>
    <row r="4" spans="2:8" ht="14.25" x14ac:dyDescent="0.2">
      <c r="B4" s="8" t="s">
        <v>20</v>
      </c>
      <c r="D4" s="8" t="s">
        <v>20</v>
      </c>
    </row>
    <row r="5" spans="2:8" ht="25.5" customHeight="1" x14ac:dyDescent="0.2">
      <c r="B5" s="1">
        <f>AVERAGE(Mācību_priekšmeti[NOVĒRTĒJUMS])</f>
        <v>3.5</v>
      </c>
      <c r="C5" s="6" t="str">
        <f>IFERROR(TEXT(AVERAGEIF(Mācību_priekšmeti[PABEIGTS],"Jā",Mācību_priekšmeti[NOVĒRTĒJUMS]),"0,00"),"0,00")&amp;" Pašreizējā vidējā atzīme"</f>
        <v>3,50 Pašreizējā vidējā atzīme</v>
      </c>
      <c r="D5" s="1">
        <f>COUNTIF(Mācību_priekšmeti[PABEIGTS],"Jā")/COUNTA(Mācību_priekšmeti[MĀCĪBU PRIEKŠMETA NOSAUKUMS])</f>
        <v>0.66666666666666663</v>
      </c>
      <c r="E5" s="14" t="str">
        <f>TEXT(COUNTIF(Mācību_priekšmeti[PABEIGTS],"Jā")/COUNTA(Mācību_priekšmeti[MĀCĪBU PRIEKŠMETA NOSAUKUMS]),"0%")&amp;" Pabeigts"</f>
        <v>67% Pabeigts</v>
      </c>
    </row>
    <row r="6" spans="2:8" ht="37.5" customHeight="1" x14ac:dyDescent="0.2">
      <c r="B6" s="18" t="s">
        <v>21</v>
      </c>
    </row>
    <row r="7" spans="2:8" ht="33" customHeight="1" x14ac:dyDescent="0.2">
      <c r="B7" s="8" t="s">
        <v>22</v>
      </c>
      <c r="C7" s="10" t="s">
        <v>32</v>
      </c>
      <c r="D7" s="10" t="s">
        <v>35</v>
      </c>
      <c r="E7" s="10" t="s">
        <v>36</v>
      </c>
    </row>
    <row r="8" spans="2:8" ht="33" customHeight="1" thickBot="1" x14ac:dyDescent="0.25">
      <c r="B8" s="15" t="s">
        <v>23</v>
      </c>
      <c r="C8" s="19">
        <f>IF(SUMIF(Mācību_priekšmeti[NEPIECIEŠAMS],KREDĪTPUNKTI!$B8,Mācību_priekšmeti[KREDĪTPUNKTI])=0,"0",SUMIF(Mācību_priekšmeti[NEPIECIEŠAMS],KREDĪTPUNKTI!$B8,Mācību_priekšmeti[KREDĪTPUNKTI]))</f>
        <v>4</v>
      </c>
      <c r="D8" s="19">
        <f>SUMIFS(Mācību_priekšmeti[KREDĪTPUNKTI],Mācību_priekšmeti[NEPIECIEŠAMS],KREDĪTPUNKTI!$B8,Mācību_priekšmeti[PABEIGTS],"Jā")</f>
        <v>4</v>
      </c>
      <c r="E8" s="19">
        <f>SUMIF(Mācību_priekšmeti[NEPIECIEŠAMS],KREDĪTPUNKTI!$B8,Mācību_priekšmeti[KREDĪTPUNKTI])-SUMIFS(Mācību_priekšmeti[KREDĪTPUNKTI],Mācību_priekšmeti[NEPIECIEŠAMS],KREDĪTPUNKTI!$B8,Mācību_priekšmeti[PABEIGTS],"Jā")</f>
        <v>0</v>
      </c>
    </row>
    <row r="9" spans="2:8" ht="33" customHeight="1" thickBot="1" x14ac:dyDescent="0.25">
      <c r="B9" s="15" t="s">
        <v>24</v>
      </c>
      <c r="C9" s="19">
        <f>IF(SUMIF(Mācību_priekšmeti[NEPIECIEŠAMS],KREDĪTPUNKTI!$B9,Mācību_priekšmeti[KREDĪTPUNKTI])=0,"0",SUMIF(Mācību_priekšmeti[NEPIECIEŠAMS],KREDĪTPUNKTI!$B9,Mācību_priekšmeti[KREDĪTPUNKTI]))</f>
        <v>3</v>
      </c>
      <c r="D9" s="19">
        <f>SUMIFS(Mācību_priekšmeti[KREDĪTPUNKTI],Mācību_priekšmeti[NEPIECIEŠAMS],KREDĪTPUNKTI!$B9,Mācību_priekšmeti[PABEIGTS],"Jā")</f>
        <v>0</v>
      </c>
      <c r="E9" s="19">
        <f>SUMIF(Mācību_priekšmeti[NEPIECIEŠAMS],KREDĪTPUNKTI!$B9,Mācību_priekšmeti[KREDĪTPUNKTI])-SUMIFS(Mācību_priekšmeti[KREDĪTPUNKTI],Mācību_priekšmeti[NEPIECIEŠAMS],KREDĪTPUNKTI!$B9,Mācību_priekšmeti[PABEIGTS],"Jā")</f>
        <v>3</v>
      </c>
    </row>
    <row r="10" spans="2:8" ht="33" customHeight="1" thickBot="1" x14ac:dyDescent="0.25">
      <c r="B10" s="15" t="s">
        <v>25</v>
      </c>
      <c r="C10" s="19">
        <f>IF(SUMIF(Mācību_priekšmeti[NEPIECIEŠAMS],KREDĪTPUNKTI!$B10,Mācību_priekšmeti[KREDĪTPUNKTI])=0,"0",SUMIF(Mācību_priekšmeti[NEPIECIEŠAMS],KREDĪTPUNKTI!$B10,Mācību_priekšmeti[KREDĪTPUNKTI]))</f>
        <v>2</v>
      </c>
      <c r="D10" s="19">
        <f>SUMIFS(Mācību_priekšmeti[KREDĪTPUNKTI],Mācību_priekšmeti[NEPIECIEŠAMS],KREDĪTPUNKTI!$B10,Mācību_priekšmeti[PABEIGTS],"Jā")</f>
        <v>2</v>
      </c>
      <c r="E10" s="19">
        <f>SUMIF(Mācību_priekšmeti[NEPIECIEŠAMS],KREDĪTPUNKTI!$B10,Mācību_priekšmeti[KREDĪTPUNKTI])-SUMIFS(Mācību_priekšmeti[KREDĪTPUNKTI],Mācību_priekšmeti[NEPIECIEŠAMS],KREDĪTPUNKTI!$B10,Mācību_priekšmeti[PABEIGTS],"Jā")</f>
        <v>0</v>
      </c>
    </row>
    <row r="11" spans="2:8" ht="33" customHeight="1" thickBot="1" x14ac:dyDescent="0.25">
      <c r="B11" s="15" t="s">
        <v>26</v>
      </c>
      <c r="C11" s="19" t="str">
        <f>IF(SUMIF(Mācību_priekšmeti[NEPIECIEŠAMS],KREDĪTPUNKTI!$B11,Mācību_priekšmeti[KREDĪTPUNKTI])=0,"0",SUMIF(Mācību_priekšmeti[NEPIECIEŠAMS],KREDĪTPUNKTI!$B11,Mācību_priekšmeti[KREDĪTPUNKTI]))</f>
        <v>0</v>
      </c>
      <c r="D11" s="19">
        <f>SUMIFS(Mācību_priekšmeti[KREDĪTPUNKTI],Mācību_priekšmeti[NEPIECIEŠAMS],KREDĪTPUNKTI!$B11,Mācību_priekšmeti[PABEIGTS],"Jā")</f>
        <v>0</v>
      </c>
      <c r="E11" s="19">
        <f>SUMIF(Mācību_priekšmeti[NEPIECIEŠAMS],KREDĪTPUNKTI!$B11,Mācību_priekšmeti[KREDĪTPUNKTI])-SUMIFS(Mācību_priekšmeti[KREDĪTPUNKTI],Mācību_priekšmeti[NEPIECIEŠAMS],KREDĪTPUNKTI!$B11,Mācību_priekšmeti[PABEIGTS],"Jā")</f>
        <v>0</v>
      </c>
    </row>
    <row r="12" spans="2:8" ht="33" customHeight="1" x14ac:dyDescent="0.2">
      <c r="B12" t="s">
        <v>27</v>
      </c>
      <c r="C12" s="12">
        <f>SUBTOTAL(109,KREDĪTPUNKTI!$C$8:$C$11)</f>
        <v>9</v>
      </c>
      <c r="D12" s="12">
        <f>SUBTOTAL(109,KREDĪTPUNKTI!$D$8:$D$11)</f>
        <v>6</v>
      </c>
      <c r="E12" s="12">
        <f>SUBTOTAL(109,KREDĪTPUNKTI!$E$8:$E$11)</f>
        <v>3</v>
      </c>
    </row>
    <row r="13" spans="2:8" ht="33" customHeight="1" x14ac:dyDescent="0.2">
      <c r="B13" s="11" t="s">
        <v>91</v>
      </c>
    </row>
    <row r="14" spans="2:8" ht="33" customHeight="1" x14ac:dyDescent="0.2">
      <c r="B14" t="s">
        <v>28</v>
      </c>
      <c r="C14" t="s">
        <v>33</v>
      </c>
      <c r="D14" t="s">
        <v>36</v>
      </c>
      <c r="E14" t="s">
        <v>37</v>
      </c>
      <c r="F14" t="s">
        <v>38</v>
      </c>
      <c r="G14" t="s">
        <v>41</v>
      </c>
      <c r="H14" t="s">
        <v>42</v>
      </c>
    </row>
    <row r="15" spans="2:8" ht="33" customHeight="1" x14ac:dyDescent="0.2">
      <c r="B15" t="s">
        <v>29</v>
      </c>
      <c r="C15" t="s">
        <v>34</v>
      </c>
      <c r="D15" t="s">
        <v>23</v>
      </c>
      <c r="E15" s="26">
        <v>4</v>
      </c>
      <c r="F15" s="26" t="s">
        <v>39</v>
      </c>
      <c r="G15" s="23">
        <v>4</v>
      </c>
      <c r="H15" s="24" t="s">
        <v>43</v>
      </c>
    </row>
    <row r="16" spans="2:8" ht="33" customHeight="1" x14ac:dyDescent="0.2">
      <c r="B16" t="s">
        <v>30</v>
      </c>
      <c r="C16" t="s">
        <v>34</v>
      </c>
      <c r="D16" t="s">
        <v>24</v>
      </c>
      <c r="E16" s="26">
        <v>3</v>
      </c>
      <c r="F16" s="26" t="s">
        <v>40</v>
      </c>
      <c r="G16" s="23"/>
      <c r="H16" s="24" t="s">
        <v>43</v>
      </c>
    </row>
    <row r="17" spans="2:8" ht="33" customHeight="1" x14ac:dyDescent="0.2">
      <c r="B17" t="s">
        <v>31</v>
      </c>
      <c r="C17" t="s">
        <v>34</v>
      </c>
      <c r="D17" t="s">
        <v>25</v>
      </c>
      <c r="E17" s="26">
        <v>2</v>
      </c>
      <c r="F17" s="26" t="s">
        <v>39</v>
      </c>
      <c r="G17" s="23">
        <v>3</v>
      </c>
      <c r="H17" s="24" t="s">
        <v>43</v>
      </c>
    </row>
    <row r="18" spans="2:8" ht="33" customHeight="1" x14ac:dyDescent="0.2">
      <c r="E18" s="25"/>
      <c r="F18" s="25"/>
    </row>
  </sheetData>
  <dataConsolidate/>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Atvainojiet!" error="Novērtējums tiek aprēķināts kā vidējā atzīme (nesvērtā), un tam ir jābūt diapazonā no 0 līdz 4." sqref="G15:G17">
      <formula1>0</formula1>
      <formula2>4</formula2>
    </dataValidation>
    <dataValidation allowBlank="1" showInputMessage="1" showErrorMessage="1" prompt="Nolaižamajā sarakstā atlasiet Jā vai Nē, lai norādītu, vai mācību priekšmets ir nokārtots. Atlasiet taustiņu ALT+LEJUPVĒRSTO BULTTAUSTIŅU, naviģējiet uz Jā vai Nē un pēc tam atlasiet taustiņu ENTER" sqref="F14"/>
    <dataValidation allowBlank="1" showInputMessage="1" showErrorMessage="1" prompt="Šajā šūnā ievadiet augstskolas nosaukumu" sqref="B1"/>
    <dataValidation allowBlank="1" showInputMessage="1" showErrorMessage="1" prompt="Šajā šūnā ievadiet grāda nosaukumu" sqref="B3"/>
    <dataValidation allowBlank="1" showInputMessage="1" showErrorMessage="1" prompt="Šī semestra gads tiks automātiski atjaunināts, ņemot vērā darblapas Semestris šūnā F3 ievadīto vērtību" sqref="C3"/>
    <dataValidation allowBlank="1" showInputMessage="1" showErrorMessage="1" prompt="Datu josla, kurā redzama pašreizējā vidējā atzīme 4 punktu skalā" sqref="B5"/>
    <dataValidation allowBlank="1" showInputMessage="1" showErrorMessage="1" prompt="Datu josla, kurā redzama nokārtoto mācību priekšmetu kopējā procentuālā vērtība" sqref="D5"/>
    <dataValidation allowBlank="1" showInputMessage="1" showErrorMessage="1" prompt="B8–B11 šūnā ir uzskaitītas četras galvenās prasības augstskolas diploma piešķiršanai" sqref="B7"/>
    <dataValidation allowBlank="1" showInputMessage="1" showErrorMessage="1" prompt="C8–C11 šūnā tiek automātiski atjaunots kopējais kredītpunktu skaits, kas nepieciešams katras augstskolas diploma piešķiršanas prasības izpildei. Šūnā C12 tiek automātiski aprēķināta kredītpunktu kopsumma" sqref="C7"/>
    <dataValidation allowBlank="1" showInputMessage="1" showErrorMessage="1" prompt="D8–D11 šūnā tiek automātiski aprēķināts iegūto kredītpunktu skaits. Šūnā D12 tiek automātiski aprēķināta iegūto kredītpunktu summa" sqref="D7"/>
    <dataValidation allowBlank="1" showInputMessage="1" showErrorMessage="1" prompt="E8–E11 šūnā tiek automātiski atjaunināta informācija par atlikušajiem kredītpunktiem, kas nepieciešami visu prasību izpildei. Šūnā E12 tiek automātiski aprēķināta nepieciešamo kredītpunktu summa" sqref="E7"/>
    <dataValidation allowBlank="1" showInputMessage="1" showErrorMessage="1" prompt="Šajā kolonnā ievadiet mācību priekšmeta nosaukumu" sqref="B14"/>
    <dataValidation allowBlank="1" showInputMessage="1" showErrorMessage="1" prompt="Šajā kolonnā ievadiet mācību priekšmeta numuru" sqref="C14"/>
    <dataValidation allowBlank="1" showInputMessage="1" showErrorMessage="1" prompt="Šajā kolonnā ievadiet prasības" sqref="D14"/>
    <dataValidation allowBlank="1" showInputMessage="1" showErrorMessage="1" prompt="Šajā kolonnā ievadiet katra mācību priekšmeta kredītpunktu skaitu" sqref="E14"/>
    <dataValidation allowBlank="1" showInputMessage="1" showErrorMessage="1" prompt="Šajā kolonnā ievadiet nokārtotajos mācību priekšmetos iegūtos novērtējumus" sqref="G14"/>
    <dataValidation allowBlank="1" showInputMessage="1" showErrorMessage="1" prompt="Šajā kolonnā ievadiet semestri, uz kuru attiecas mācību priekšmets" sqref="H14"/>
    <dataValidation allowBlank="1" showInputMessage="1" showErrorMessage="1" prompt="Kredītp. darbl. ir 2 datu joslas, kurās parādīts visp. progress, kā arī prasību sadaļa, kurā tiek autom. aprēķ. iegūto un nepieciešamo kredītp. kopskaits. Darbl. ir iekļ. arī mācību priekšm. tab., kurā var glab. inform. par semestra mācību priekšmetiem" sqref="A1"/>
    <dataValidation type="list" allowBlank="1" showErrorMessage="1" error="Norādītajā sarakstā atlasiet Jā vai Nē. MĒĢINIET VĒLREIZ, pēc tam nospiediet taustiņu ALT+LEJUPVĒRSTO BULTTAUSTIŅU un pēc tam nospiediet taustiņu ENTER, lai atlasītu vērtību. Lai izietu no šūnas, nospiediet CANCEL" sqref="F15:F17">
      <formula1>"Jā,Nē"</formula1>
    </dataValidation>
    <dataValidation allowBlank="1" showInputMessage="1" showErrorMessage="1" prompt="Pašreizējā vidējā atzīme tiek aprēķināta automātiski" sqref="C5"/>
    <dataValidation allowBlank="1" showInputMessage="1" showErrorMessage="1" prompt="Vispārējais progress tiek aprēķināts automātiski" sqref="E5"/>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zoomScaleNormal="100" workbookViewId="0"/>
  </sheetViews>
  <sheetFormatPr defaultColWidth="9" defaultRowHeight="33" customHeight="1" x14ac:dyDescent="0.2"/>
  <cols>
    <col min="1" max="1" width="2.625" customWidth="1"/>
    <col min="2" max="2" width="55.625" customWidth="1"/>
    <col min="3" max="4" width="30.625" customWidth="1"/>
  </cols>
  <sheetData>
    <row r="1" spans="2:4" s="2" customFormat="1" ht="24.95" customHeight="1" x14ac:dyDescent="0.25">
      <c r="B1" s="2" t="str">
        <f>Studiju</f>
        <v>STUDIJU</v>
      </c>
    </row>
    <row r="2" spans="2:4" s="3" customFormat="1" ht="39.950000000000003" customHeight="1" x14ac:dyDescent="0.45">
      <c r="B2" s="3" t="s">
        <v>44</v>
      </c>
    </row>
    <row r="3" spans="2:4" ht="39.950000000000003" customHeight="1" x14ac:dyDescent="0.55000000000000004">
      <c r="B3" s="11" t="s">
        <v>45</v>
      </c>
      <c r="C3" s="4" t="str">
        <f>Gads</f>
        <v>GADS</v>
      </c>
    </row>
    <row r="4" spans="2:4" ht="14.25" x14ac:dyDescent="0.2">
      <c r="B4" s="8" t="s">
        <v>46</v>
      </c>
    </row>
    <row r="5" spans="2:4" ht="29.25" x14ac:dyDescent="0.2">
      <c r="B5" s="16">
        <f>NETO_IKMĒNEŠA_IZDEVUMI/NETO_IKMĒNEŠA_IENĀKUMI</f>
        <v>0.74545454545454548</v>
      </c>
    </row>
    <row r="6" spans="2:4" ht="25.5" customHeight="1" x14ac:dyDescent="0.2">
      <c r="B6" s="34">
        <f>B5</f>
        <v>0.74545454545454548</v>
      </c>
      <c r="C6" s="34"/>
    </row>
    <row r="7" spans="2:4" ht="30" customHeight="1" x14ac:dyDescent="0.2">
      <c r="B7" s="8" t="s">
        <v>47</v>
      </c>
      <c r="C7" s="8" t="s">
        <v>55</v>
      </c>
      <c r="D7" s="8" t="s">
        <v>57</v>
      </c>
    </row>
    <row r="8" spans="2:4" ht="29.25" x14ac:dyDescent="0.2">
      <c r="B8" s="28">
        <f>C10</f>
        <v>2750</v>
      </c>
      <c r="C8" s="29">
        <f>'NETO IKMĒNEŠA IZDEVUMI'!C4+'SEMESTRA IZDEVUMI'!D4</f>
        <v>2050</v>
      </c>
      <c r="D8" s="28">
        <f>NETO_IKMĒNEŠA_IENĀKUMI-NETO_IKMĒNEŠA_IZDEVUMI</f>
        <v>700</v>
      </c>
    </row>
    <row r="9" spans="2:4" ht="14.25" x14ac:dyDescent="0.2">
      <c r="B9" s="14" t="s">
        <v>48</v>
      </c>
      <c r="C9" s="6">
        <v>4</v>
      </c>
    </row>
    <row r="10" spans="2:4" ht="30" customHeight="1" x14ac:dyDescent="0.2">
      <c r="B10" s="8" t="s">
        <v>49</v>
      </c>
      <c r="C10" s="30">
        <f>SUM(IkmēnešaIenākumi[SUMMA])</f>
        <v>2750</v>
      </c>
    </row>
    <row r="11" spans="2:4" ht="30" customHeight="1" x14ac:dyDescent="0.2">
      <c r="B11" s="9" t="s">
        <v>92</v>
      </c>
      <c r="C11" s="13" t="s">
        <v>56</v>
      </c>
    </row>
    <row r="12" spans="2:4" ht="33" customHeight="1" x14ac:dyDescent="0.2">
      <c r="B12" s="9" t="s">
        <v>51</v>
      </c>
      <c r="C12" s="31">
        <v>1500</v>
      </c>
    </row>
    <row r="13" spans="2:4" ht="33" customHeight="1" x14ac:dyDescent="0.2">
      <c r="B13" s="9" t="s">
        <v>52</v>
      </c>
      <c r="C13" s="31">
        <v>500</v>
      </c>
    </row>
    <row r="14" spans="2:4" ht="33" customHeight="1" x14ac:dyDescent="0.2">
      <c r="B14" s="9" t="s">
        <v>53</v>
      </c>
      <c r="C14" s="31">
        <v>500</v>
      </c>
    </row>
    <row r="15" spans="2:4" ht="33" customHeight="1" x14ac:dyDescent="0.2">
      <c r="B15" s="9" t="s">
        <v>54</v>
      </c>
      <c r="C15" s="31">
        <v>250</v>
      </c>
    </row>
  </sheetData>
  <mergeCells count="1">
    <mergeCell ref="B6:C6"/>
  </mergeCells>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Augstskolas nosaukums tiek automātiski atjaunināts, izmantojot darblapas Kredītpunkti šūnā B1 norādīto nosaukumu" sqref="B1"/>
    <dataValidation allowBlank="1" showInputMessage="1" showErrorMessage="1" prompt="Šī semestra gads tiks automātiski atjaunināts, ņemot vērā darblapas Semestris šūnā F3 ievadīto vērtību" sqref="C3"/>
    <dataValidation allowBlank="1" showInputMessage="1" showErrorMessage="1" prompt="Automātiski aprēķināta iztērēto ienākumu procentuālā vērtība šajā šūnā" sqref="B5"/>
    <dataValidation allowBlank="1" showInputMessage="1" showErrorMessage="1" prompt="Automātiski ģenerēta datu josla, kuras pamatā ir iztērēto ienākumu procentuālā vērtība šūnā B5" sqref="B6:C6"/>
    <dataValidation allowBlank="1" showInputMessage="1" showErrorMessage="1" prompt="Neto ikmēneša ienākumu kopsumma tiek automātiski ģenerēta, izmantojot datus tabulā Ikmēneša ienākumi" sqref="B8"/>
    <dataValidation allowBlank="1" showInputMessage="1" showErrorMessage="1" prompt="Neto ikmēneša izdevumi tiek automātiski aprēķināti, izmantojot datus darblapā Neto ikmēneša izdevumi" sqref="C8"/>
    <dataValidation allowBlank="1" showInputMessage="1" showErrorMessage="1" prompt="Atlikusī naudas bilance tiek automātiski aprēķināta, izmantojot datus par neto ikmēneša ienākumiem un neto ikmēneša izdevumiem" sqref="D8"/>
    <dataValidation allowBlank="1" showInputMessage="1" showErrorMessage="1" prompt="Ikmēneša ienākumu summa, kas tiek automātiski aprēķināta, izmantojot informāciju tabulā Ikmēneša ienākumi" sqref="C10"/>
    <dataValidation allowBlank="1" showInputMessage="1" showErrorMessage="1" prompt="Šajā kolonnā ievadiet ikmēneša ienākumu vienumus" sqref="B11"/>
    <dataValidation allowBlank="1" showInputMessage="1" showErrorMessage="1" prompt="Šajā kolonnā ievadiet katra ikmēneša ienākumu vienuma summu" sqref="C11"/>
    <dataValidation allowBlank="1" showInputMessage="1" showErrorMessage="1" prompt="Semestra mēnešu kopskaits, kas tiek izmantots, lai aprēķinātu ikmēneša semestra izdevumus darblapā Semestra izdevumi" sqref="C9"/>
    <dataValidation allowBlank="1" showInputMessage="1" showErrorMessage="1" prompt="Budžeta darblapā ir norādīta informācija par atlikušo naudas plūsmu pēc visu ienākumu un izdevumu (tostarp semestra izdevumu) aprēķina. Ir pieejama datu josla, kurā redzama iztērēto ienākumu procentuālā daļa, kā arī tabula ikmēneša ienākumu izsekošanai" sqref="A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zoomScaleNormal="100" workbookViewId="0"/>
  </sheetViews>
  <sheetFormatPr defaultColWidth="9" defaultRowHeight="33" customHeight="1" x14ac:dyDescent="0.2"/>
  <cols>
    <col min="1" max="1" width="2.625" customWidth="1"/>
    <col min="2" max="2" width="55.625" customWidth="1"/>
    <col min="3" max="3" width="30.625" customWidth="1"/>
    <col min="4" max="4" width="8.875" customWidth="1"/>
    <col min="5" max="5" width="30.5" customWidth="1"/>
    <col min="6" max="6" width="16.75" customWidth="1"/>
    <col min="7" max="7" width="8.875" customWidth="1"/>
    <col min="8" max="8" width="2.625" customWidth="1"/>
  </cols>
  <sheetData>
    <row r="1" spans="2:3" s="2" customFormat="1" ht="24.95" customHeight="1" x14ac:dyDescent="0.25">
      <c r="B1" s="2" t="str">
        <f>Studiju</f>
        <v>STUDIJU</v>
      </c>
    </row>
    <row r="2" spans="2:3" s="3" customFormat="1" ht="39.950000000000003" customHeight="1" x14ac:dyDescent="0.45">
      <c r="B2" s="3" t="s">
        <v>44</v>
      </c>
    </row>
    <row r="3" spans="2:3" ht="39.950000000000003" customHeight="1" x14ac:dyDescent="0.55000000000000004">
      <c r="B3" s="11" t="s">
        <v>58</v>
      </c>
      <c r="C3" s="4" t="str">
        <f>Gads</f>
        <v>GADS</v>
      </c>
    </row>
    <row r="4" spans="2:3" ht="30" customHeight="1" x14ac:dyDescent="0.2">
      <c r="B4" s="8" t="s">
        <v>59</v>
      </c>
      <c r="C4" s="30">
        <f>SUM(IkmēnešaIzdevumi[SUMMA])</f>
        <v>1675</v>
      </c>
    </row>
    <row r="5" spans="2:3" ht="30" customHeight="1" x14ac:dyDescent="0.2">
      <c r="B5" t="s">
        <v>50</v>
      </c>
      <c r="C5" s="17" t="s">
        <v>56</v>
      </c>
    </row>
    <row r="6" spans="2:3" ht="33" customHeight="1" x14ac:dyDescent="0.2">
      <c r="B6" t="s">
        <v>60</v>
      </c>
      <c r="C6" s="32">
        <v>300</v>
      </c>
    </row>
    <row r="7" spans="2:3" ht="33" customHeight="1" x14ac:dyDescent="0.2">
      <c r="B7" t="s">
        <v>61</v>
      </c>
      <c r="C7" s="32">
        <v>50</v>
      </c>
    </row>
    <row r="8" spans="2:3" ht="33" customHeight="1" x14ac:dyDescent="0.2">
      <c r="B8" t="s">
        <v>62</v>
      </c>
      <c r="C8" s="32">
        <v>75</v>
      </c>
    </row>
    <row r="9" spans="2:3" ht="33" customHeight="1" x14ac:dyDescent="0.2">
      <c r="B9" t="s">
        <v>63</v>
      </c>
      <c r="C9" s="32">
        <v>250</v>
      </c>
    </row>
    <row r="10" spans="2:3" ht="33" customHeight="1" x14ac:dyDescent="0.2">
      <c r="B10" t="s">
        <v>64</v>
      </c>
      <c r="C10" s="32">
        <v>50</v>
      </c>
    </row>
    <row r="11" spans="2:3" ht="33" customHeight="1" x14ac:dyDescent="0.2">
      <c r="B11" t="s">
        <v>65</v>
      </c>
      <c r="C11" s="32">
        <v>500</v>
      </c>
    </row>
    <row r="12" spans="2:3" ht="33" customHeight="1" x14ac:dyDescent="0.2">
      <c r="B12" t="s">
        <v>66</v>
      </c>
      <c r="C12" s="32">
        <v>275</v>
      </c>
    </row>
    <row r="13" spans="2:3" ht="33" customHeight="1" x14ac:dyDescent="0.2">
      <c r="B13" t="s">
        <v>67</v>
      </c>
      <c r="C13" s="32">
        <v>125</v>
      </c>
    </row>
    <row r="14" spans="2:3" ht="33" customHeight="1" x14ac:dyDescent="0.2">
      <c r="B14" t="s">
        <v>68</v>
      </c>
      <c r="C14" s="32">
        <v>50</v>
      </c>
    </row>
    <row r="15" spans="2:3" ht="33" customHeight="1" x14ac:dyDescent="0.2">
      <c r="B15" t="s">
        <v>69</v>
      </c>
      <c r="C15" s="32">
        <v>0</v>
      </c>
    </row>
  </sheetData>
  <dataValidations count="6">
    <dataValidation allowBlank="1" showInputMessage="1" showErrorMessage="1" prompt="Šī semestra gads tiks automātiski atjaunināts, ņemot vērā darblapas Semestris šūnā F3 ievadīto vērtību" sqref="C3"/>
    <dataValidation allowBlank="1" showInputMessage="1" showErrorMessage="1" prompt="Šajā kolonnā ievadiet ikmēneša izdevumu vienumus" sqref="B5"/>
    <dataValidation allowBlank="1" showInputMessage="1" showErrorMessage="1" prompt="Šajā kolonnā ievadiet katra ikmēneša izdevumu vienuma summu" sqref="C5"/>
    <dataValidation allowBlank="1" showInputMessage="1" showErrorMessage="1" prompt="Ikmēneša izdevumu summa, kas tiek automātiski aprēķināta, izmantojot informāciju tabulā Ikmēneša izdevumi" sqref="C4"/>
    <dataValidation allowBlank="1" showInputMessage="1" showErrorMessage="1" prompt="Darblapā Ikmēneša izdevumi tiek izsekoti ikmēneša izdevumi" sqref="A1"/>
    <dataValidation allowBlank="1" showInputMessage="1" showErrorMessage="1" prompt="Augstskolas nosaukums tiek automātiski atjaunināts, izmantojot darblapas Kredītpunkti šūnā B1 norādīto nosaukumu"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11"/>
  <sheetViews>
    <sheetView showGridLines="0" zoomScaleNormal="100" workbookViewId="0"/>
  </sheetViews>
  <sheetFormatPr defaultColWidth="9" defaultRowHeight="33" customHeight="1" x14ac:dyDescent="0.2"/>
  <cols>
    <col min="1" max="1" width="2.625" customWidth="1"/>
    <col min="2" max="2" width="55.625" customWidth="1"/>
    <col min="3" max="3" width="30.625" customWidth="1"/>
    <col min="4" max="4" width="15.625" customWidth="1"/>
    <col min="5" max="5" width="2.625" style="27" customWidth="1"/>
    <col min="6" max="6" width="12.25" customWidth="1"/>
    <col min="7" max="7" width="15.625" customWidth="1"/>
    <col min="8" max="8" width="3.5" customWidth="1"/>
  </cols>
  <sheetData>
    <row r="1" spans="2:4" s="2" customFormat="1" ht="24.95" customHeight="1" x14ac:dyDescent="0.25">
      <c r="B1" s="2" t="str">
        <f>Studiju</f>
        <v>STUDIJU</v>
      </c>
    </row>
    <row r="2" spans="2:4" s="3" customFormat="1" ht="39.950000000000003" customHeight="1" x14ac:dyDescent="0.45">
      <c r="B2" s="3" t="s">
        <v>44</v>
      </c>
    </row>
    <row r="3" spans="2:4" customFormat="1" ht="39.950000000000003" customHeight="1" x14ac:dyDescent="0.55000000000000004">
      <c r="B3" s="11" t="s">
        <v>70</v>
      </c>
      <c r="C3" s="4" t="str">
        <f>Gads</f>
        <v>GADS</v>
      </c>
    </row>
    <row r="4" spans="2:4" customFormat="1" ht="30" customHeight="1" x14ac:dyDescent="0.2">
      <c r="B4" s="8" t="s">
        <v>71</v>
      </c>
      <c r="C4" s="30">
        <f>SUM(SemestraIzdevumi[SUMMA])</f>
        <v>1500</v>
      </c>
      <c r="D4" s="30">
        <f>SUM(SemestraIzdevumi[MĒNESĪ])</f>
        <v>375</v>
      </c>
    </row>
    <row r="5" spans="2:4" customFormat="1" ht="30" customHeight="1" x14ac:dyDescent="0.2">
      <c r="B5" t="s">
        <v>50</v>
      </c>
      <c r="C5" s="17" t="s">
        <v>56</v>
      </c>
      <c r="D5" s="17" t="s">
        <v>78</v>
      </c>
    </row>
    <row r="6" spans="2:4" customFormat="1" ht="33" customHeight="1" x14ac:dyDescent="0.2">
      <c r="B6" t="s">
        <v>72</v>
      </c>
      <c r="C6" s="32">
        <v>750</v>
      </c>
      <c r="D6" s="32">
        <f>SemestraIzdevumi[[#This Row],[SUMMA]]/Semestra_mēneši</f>
        <v>187.5</v>
      </c>
    </row>
    <row r="7" spans="2:4" customFormat="1" ht="33" customHeight="1" x14ac:dyDescent="0.2">
      <c r="B7" t="s">
        <v>73</v>
      </c>
      <c r="C7" s="32">
        <v>250</v>
      </c>
      <c r="D7" s="32">
        <f>SemestraIzdevumi[[#This Row],[SUMMA]]/Semestra_mēneši</f>
        <v>62.5</v>
      </c>
    </row>
    <row r="8" spans="2:4" customFormat="1" ht="33" customHeight="1" x14ac:dyDescent="0.2">
      <c r="B8" t="s">
        <v>74</v>
      </c>
      <c r="C8" s="32">
        <v>500</v>
      </c>
      <c r="D8" s="32">
        <f>SemestraIzdevumi[[#This Row],[SUMMA]]/Semestra_mēneši</f>
        <v>125</v>
      </c>
    </row>
    <row r="9" spans="2:4" customFormat="1" ht="33" customHeight="1" x14ac:dyDescent="0.2">
      <c r="B9" t="s">
        <v>75</v>
      </c>
      <c r="C9" s="32">
        <v>0</v>
      </c>
      <c r="D9" s="32">
        <f>SemestraIzdevumi[[#This Row],[SUMMA]]/Semestra_mēneši</f>
        <v>0</v>
      </c>
    </row>
    <row r="10" spans="2:4" customFormat="1" ht="33" customHeight="1" x14ac:dyDescent="0.2">
      <c r="B10" t="s">
        <v>76</v>
      </c>
      <c r="C10" s="32">
        <v>0</v>
      </c>
      <c r="D10" s="32">
        <f>SemestraIzdevumi[[#This Row],[SUMMA]]/Semestra_mēneši</f>
        <v>0</v>
      </c>
    </row>
    <row r="11" spans="2:4" customFormat="1" ht="33" customHeight="1" x14ac:dyDescent="0.2">
      <c r="B11" t="s">
        <v>77</v>
      </c>
      <c r="C11" s="32">
        <v>0</v>
      </c>
      <c r="D11" s="32">
        <f>SemestraIzdevumi[[#This Row],[SUMMA]]/Semestra_mēneši</f>
        <v>0</v>
      </c>
    </row>
  </sheetData>
  <dataValidations count="8">
    <dataValidation allowBlank="1" showInputMessage="1" showErrorMessage="1" prompt="Šī semestra gads tiks automātiski atjaunināts, ņemot vērā darblapas Semestris šūnā F3 ievadīto vērtību" sqref="C3"/>
    <dataValidation allowBlank="1" showInputMessage="1" showErrorMessage="1" prompt="Šajā kolonnā ievadiet semestra izdevumu vienumus" sqref="B5"/>
    <dataValidation allowBlank="1" showInputMessage="1" showErrorMessage="1" prompt="Šajā kolonnā ievadiet katra semestra izdevumu vienuma summu" sqref="C5"/>
    <dataValidation allowBlank="1" showInputMessage="1" showErrorMessage="1" prompt="Semestra izmaksas mēnesī tiek automātiski aprēķinātas, izmantojot darblapas Budžets šūnā C9 norādīto semestra izmaksu summu un mēnešu skaitu semestrī" sqref="D5"/>
    <dataValidation allowBlank="1" showInputMessage="1" showErrorMessage="1" prompt="Semestra neto izmaksu summa, kas tiek automātiski aprēķināta, izmantojot informāciju tabulā Semestra izmaksas" sqref="C4"/>
    <dataValidation allowBlank="1" showInputMessage="1" showErrorMessage="1" prompt="Visu semestra ikmēneša izmaksu aprēķins, kas tiek automātiski aprēķināts, izmantojot informāciju tabulā Semestra izmaksas" sqref="D4"/>
    <dataValidation allowBlank="1" showInputMessage="1" showErrorMessage="1" prompt="Darblapā Semestra izmaksas tiek uzskaitītas konkrētas semestra izmaksas un aprēķināta mēneša kopsumma, ņemot vērā darblapā Budžets ievadīto semestra mēnešu skaitu" sqref="A1"/>
    <dataValidation allowBlank="1" showInputMessage="1" showErrorMessage="1" prompt="Augstskolas nosaukums tiek automātiski atjaunināts, izmantojot darblapas Kredītpunkti šūnā B1 norādīto nosaukumu"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zoomScaleNormal="100" workbookViewId="0"/>
  </sheetViews>
  <sheetFormatPr defaultColWidth="9" defaultRowHeight="33" customHeight="1" x14ac:dyDescent="0.2"/>
  <cols>
    <col min="1" max="1" width="2.625" customWidth="1"/>
    <col min="2" max="2" width="55.625" customWidth="1"/>
    <col min="3" max="5" width="30.625" customWidth="1"/>
    <col min="6" max="6" width="25.625" customWidth="1"/>
    <col min="7" max="7" width="55.625" customWidth="1"/>
    <col min="8" max="8" width="2.625" customWidth="1"/>
  </cols>
  <sheetData>
    <row r="1" spans="2:7" s="2" customFormat="1" ht="24.95" customHeight="1" x14ac:dyDescent="0.25">
      <c r="B1" s="2" t="str">
        <f>Studiju</f>
        <v>STUDIJU</v>
      </c>
    </row>
    <row r="2" spans="2:7" s="3" customFormat="1" ht="39.950000000000003" customHeight="1" x14ac:dyDescent="0.45">
      <c r="B2" s="3" t="s">
        <v>79</v>
      </c>
    </row>
    <row r="3" spans="2:7" ht="39.950000000000003" customHeight="1" x14ac:dyDescent="0.2">
      <c r="B3" s="11" t="s">
        <v>80</v>
      </c>
    </row>
    <row r="4" spans="2:7" ht="30" customHeight="1" x14ac:dyDescent="0.2">
      <c r="B4" s="9" t="s">
        <v>81</v>
      </c>
      <c r="C4" s="9" t="s">
        <v>83</v>
      </c>
      <c r="D4" s="9" t="s">
        <v>85</v>
      </c>
      <c r="E4" s="9" t="s">
        <v>87</v>
      </c>
      <c r="F4" s="9" t="s">
        <v>89</v>
      </c>
      <c r="G4" s="9" t="s">
        <v>90</v>
      </c>
    </row>
    <row r="5" spans="2:7" ht="33" customHeight="1" x14ac:dyDescent="0.2">
      <c r="B5" s="9" t="s">
        <v>82</v>
      </c>
      <c r="C5" s="9" t="s">
        <v>84</v>
      </c>
      <c r="D5" s="9" t="s">
        <v>86</v>
      </c>
      <c r="E5" s="9" t="s">
        <v>88</v>
      </c>
      <c r="F5" s="9" t="s">
        <v>34</v>
      </c>
      <c r="G5" s="9"/>
    </row>
    <row r="6" spans="2:7" ht="33" customHeight="1" x14ac:dyDescent="0.2">
      <c r="B6" s="9" t="s">
        <v>82</v>
      </c>
      <c r="C6" s="9" t="s">
        <v>84</v>
      </c>
      <c r="D6" s="9" t="s">
        <v>86</v>
      </c>
      <c r="E6" s="9" t="s">
        <v>88</v>
      </c>
      <c r="F6" s="9" t="s">
        <v>34</v>
      </c>
      <c r="G6" s="9"/>
    </row>
    <row r="7" spans="2:7" ht="33" customHeight="1" x14ac:dyDescent="0.2">
      <c r="B7" s="9" t="s">
        <v>82</v>
      </c>
      <c r="C7" s="9" t="s">
        <v>84</v>
      </c>
      <c r="D7" s="9" t="s">
        <v>86</v>
      </c>
      <c r="E7" s="9" t="s">
        <v>88</v>
      </c>
      <c r="F7" s="9" t="s">
        <v>34</v>
      </c>
      <c r="G7" s="9"/>
    </row>
  </sheetData>
  <dataValidations count="8">
    <dataValidation allowBlank="1" showInputMessage="1" showErrorMessage="1" prompt="Darblapā Grāmatas tiek izsekotas semestrī nepieciešamās grāmatas" sqref="A1"/>
    <dataValidation allowBlank="1" showInputMessage="1" showErrorMessage="1" prompt="Augstskolas nosaukums tiek automātiski atjaunināts, izmantojot darblapas Kredītpunkti šūnā B1 norādīto nosaukumu" sqref="B1"/>
    <dataValidation allowBlank="1" showInputMessage="1" showErrorMessage="1" prompt="Šajā kolonnā ievadiet grāmatas nosaukumu" sqref="B4"/>
    <dataValidation allowBlank="1" showInputMessage="1" showErrorMessage="1" prompt="Šajā kolonnā ievadiet grāmatas autoru" sqref="C4"/>
    <dataValidation allowBlank="1" showInputMessage="1" showErrorMessage="1" prompt="Šajā kolonnā ievadiet tā mācību priekšmeta nosaukumu, uz kuru attiecas grāmata" sqref="D4"/>
    <dataValidation allowBlank="1" showInputMessage="1" showErrorMessage="1" prompt="Šajā kolonnā ievadiet informāciju par to, kur var iegādāties grāmatu" sqref="E4"/>
    <dataValidation allowBlank="1" showInputMessage="1" showErrorMessage="1" prompt="Šajā kolonnā ievadiet ISBN numuru" sqref="F4"/>
    <dataValidation allowBlank="1" showInputMessage="1" showErrorMessage="1" prompt="Šajā kolonnā ievadiet jebkādas ar grāmatu saistītas piezīmes" sqref="G4"/>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21</vt:i4>
      </vt:variant>
    </vt:vector>
  </HeadingPairs>
  <TitlesOfParts>
    <vt:vector size="27" baseType="lpstr">
      <vt:lpstr>SEMESTRIS</vt:lpstr>
      <vt:lpstr>KREDĪTPUNKTI</vt:lpstr>
      <vt:lpstr>BUDŽETS</vt:lpstr>
      <vt:lpstr>NETO IKMĒNEŠA IZDEVUMI</vt:lpstr>
      <vt:lpstr>SEMESTRA IZDEVUMI</vt:lpstr>
      <vt:lpstr>GRĀMATAS</vt:lpstr>
      <vt:lpstr>BILANCE</vt:lpstr>
      <vt:lpstr>BUDŽETS!Drukāt_virsrakstus</vt:lpstr>
      <vt:lpstr>GRĀMATAS!Drukāt_virsrakstus</vt:lpstr>
      <vt:lpstr>KREDĪTPUNKTI!Drukāt_virsrakstus</vt:lpstr>
      <vt:lpstr>'NETO IKMĒNEŠA IZDEVUMI'!Drukāt_virsrakstus</vt:lpstr>
      <vt:lpstr>'SEMESTRA IZDEVUMI'!Drukāt_virsrakstus</vt:lpstr>
      <vt:lpstr>SEMESTRIS!Drukāt_virsrakstus</vt:lpstr>
      <vt:lpstr>Gads</vt:lpstr>
      <vt:lpstr>KolonnasNosaukums1</vt:lpstr>
      <vt:lpstr>KolonnasNosaukums2</vt:lpstr>
      <vt:lpstr>KolonnasNosaukums3</vt:lpstr>
      <vt:lpstr>KolonnasNosaukums4</vt:lpstr>
      <vt:lpstr>KolonnasNosaukums5</vt:lpstr>
      <vt:lpstr>KolonnasNosaukums6</vt:lpstr>
      <vt:lpstr>LaikaIntervāls</vt:lpstr>
      <vt:lpstr>NETO_IKMĒNEŠA_IENĀKUMI</vt:lpstr>
      <vt:lpstr>NETO_IKMĒNEŠA_IZDEVUMI</vt:lpstr>
      <vt:lpstr>Prasības</vt:lpstr>
      <vt:lpstr>SākumaLaiks</vt:lpstr>
      <vt:lpstr>Semestra_mēneši</vt:lpstr>
      <vt:lpstr>Studiju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2016-09-16T00:19:44Z</dcterms:created>
  <dcterms:modified xsi:type="dcterms:W3CDTF">2017-01-30T14:15:07Z</dcterms:modified>
</cp:coreProperties>
</file>