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650" windowHeight="11895"/>
  </bookViews>
  <sheets>
    <sheet name="Register för checkkonto" sheetId="1" r:id="rId1"/>
  </sheets>
  <definedNames>
    <definedName name="AKTUELLT_SALDO">RegisterFörCheckkonto[[#Totals],[SALDO]]</definedName>
    <definedName name="KolumnRubrik1">RegisterFörCheckkonto[[#Headers],[CHECK/KOD]]</definedName>
    <definedName name="KolumnRubrikOmråde1..H3.1">'Register för checkkonto'!$H$2</definedName>
    <definedName name="_xlnm.Print_Titles" localSheetId="0">'Register för checkkonto'!$6:$6</definedName>
  </definedNames>
  <calcPr calcId="171027"/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l="1"/>
  <c r="H9" i="1" s="1"/>
  <c r="H10" i="1" s="1"/>
  <c r="H11" i="1" s="1"/>
  <c r="H12" i="1" s="1"/>
  <c r="F13" i="1"/>
  <c r="G13" i="1"/>
  <c r="H13" i="1" l="1"/>
  <c r="H3" i="1" s="1"/>
</calcChain>
</file>

<file path=xl/sharedStrings.xml><?xml version="1.0" encoding="utf-8"?>
<sst xmlns="http://schemas.openxmlformats.org/spreadsheetml/2006/main" count="30" uniqueCount="29">
  <si>
    <t>Register för checkkonto</t>
  </si>
  <si>
    <t>BESKRIVNING</t>
  </si>
  <si>
    <r>
      <rPr>
        <sz val="11"/>
        <color theme="1" tint="0.249977111117893"/>
        <rFont val="Trebuchet MS"/>
        <family val="2"/>
        <scheme val="minor"/>
      </rPr>
      <t>BK</t>
    </r>
    <r>
      <rPr>
        <sz val="11"/>
        <color theme="1" tint="0.34998626667073579"/>
        <rFont val="Trebuchet MS"/>
        <family val="2"/>
        <scheme val="minor"/>
      </rPr>
      <t xml:space="preserve"> = Betalkort</t>
    </r>
  </si>
  <si>
    <r>
      <rPr>
        <sz val="11"/>
        <color theme="1" tint="0.249977111117893"/>
        <rFont val="Trebuchet MS"/>
        <family val="2"/>
        <scheme val="minor"/>
      </rPr>
      <t>ATM</t>
    </r>
    <r>
      <rPr>
        <sz val="11"/>
        <color theme="1" tint="0.34998626667073579"/>
        <rFont val="Trebuchet MS"/>
        <family val="2"/>
        <scheme val="minor"/>
      </rPr>
      <t xml:space="preserve"> = Uttag i bankomat</t>
    </r>
  </si>
  <si>
    <r>
      <rPr>
        <sz val="11"/>
        <color theme="1" tint="0.249977111117893"/>
        <rFont val="Trebuchet MS"/>
        <family val="2"/>
        <scheme val="minor"/>
      </rPr>
      <t>AI</t>
    </r>
    <r>
      <rPr>
        <sz val="11"/>
        <color theme="1" tint="0.34998626667073579"/>
        <rFont val="Trebuchet MS"/>
        <family val="2"/>
        <scheme val="minor"/>
      </rPr>
      <t xml:space="preserve"> = Automatisk insättning </t>
    </r>
  </si>
  <si>
    <t>CHECK/KOD</t>
  </si>
  <si>
    <t>AI</t>
  </si>
  <si>
    <t>BK</t>
  </si>
  <si>
    <t>ATM</t>
  </si>
  <si>
    <t>OB</t>
  </si>
  <si>
    <t>Totalsummor</t>
  </si>
  <si>
    <t>DATUM</t>
  </si>
  <si>
    <r>
      <rPr>
        <sz val="11"/>
        <color theme="1" tint="0.249977111117893"/>
        <rFont val="Trebuchet MS"/>
        <family val="2"/>
        <scheme val="minor"/>
      </rPr>
      <t>AB</t>
    </r>
    <r>
      <rPr>
        <sz val="11"/>
        <color theme="1" tint="0.34998626667073579"/>
        <rFont val="Trebuchet MS"/>
        <family val="2"/>
        <scheme val="minor"/>
      </rPr>
      <t xml:space="preserve"> = Automatisk betalning </t>
    </r>
  </si>
  <si>
    <r>
      <rPr>
        <sz val="11"/>
        <color theme="1" tint="0.249977111117893"/>
        <rFont val="Trebuchet MS"/>
        <family val="2"/>
        <scheme val="minor"/>
      </rPr>
      <t>OB</t>
    </r>
    <r>
      <rPr>
        <sz val="11"/>
        <color theme="1" tint="0.34998626667073579"/>
        <rFont val="Trebuchet MS"/>
        <family val="2"/>
        <scheme val="minor"/>
      </rPr>
      <t xml:space="preserve"> = Onlinebetalning</t>
    </r>
  </si>
  <si>
    <r>
      <rPr>
        <sz val="11"/>
        <color theme="1" tint="0.249977111117893"/>
        <rFont val="Trebuchet MS"/>
        <family val="2"/>
        <scheme val="minor"/>
      </rPr>
      <t>OT</t>
    </r>
    <r>
      <rPr>
        <sz val="11"/>
        <color theme="1" tint="0.34998626667073579"/>
        <rFont val="Trebuchet MS"/>
        <family val="2"/>
        <scheme val="minor"/>
      </rPr>
      <t xml:space="preserve"> = Onlinebetalning eller telefonöverföring</t>
    </r>
  </si>
  <si>
    <t>TRANSAKTION</t>
  </si>
  <si>
    <t>Banken</t>
  </si>
  <si>
    <t>School of Fine Art</t>
  </si>
  <si>
    <t>Lön</t>
  </si>
  <si>
    <t>Videobutiken</t>
  </si>
  <si>
    <t>Telefonbolaget</t>
  </si>
  <si>
    <t>Ingående saldo</t>
  </si>
  <si>
    <t>Saras målarkurs – 6 veckor</t>
  </si>
  <si>
    <t>Hyrfilm + tillbakabetalning på 100</t>
  </si>
  <si>
    <t>Kontanter för restaurangbesök</t>
  </si>
  <si>
    <t>UTTAG</t>
  </si>
  <si>
    <t>INSÄTTNING</t>
  </si>
  <si>
    <t>AKTUELLT SALDO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</si>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</sst>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kr&quot;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2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6" fillId="0" borderId="0" applyFill="0" applyBorder="0" applyProtection="0">
      <alignment horizontal="left" vertical="top"/>
    </xf>
    <xf numFmtId="164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12" fillId="0" borderId="0" xfId="1">
      <alignment horizontal="left" vertical="center"/>
    </xf>
    <xf numFmtId="164" fontId="2" fillId="0" borderId="2" xfId="9" applyFont="1" applyBorder="1">
      <alignment horizontal="left" vertical="top"/>
    </xf>
    <xf numFmtId="0" fontId="8" fillId="0" borderId="1" xfId="2">
      <alignment vertical="center"/>
    </xf>
    <xf numFmtId="0" fontId="9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4" fontId="3" fillId="0" borderId="0" xfId="10">
      <alignment horizontal="right" indent="1"/>
    </xf>
    <xf numFmtId="0" fontId="0" fillId="0" borderId="0" xfId="13" applyFont="1">
      <alignment horizont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9" fillId="0" borderId="0" xfId="14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heckkod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12"/>
    <cellStyle name="Explanatory Text" xfId="14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1" builtinId="5" customBuiltin="1"/>
    <cellStyle name="Title" xfId="1" builtinId="15" customBuiltin="1"/>
    <cellStyle name="Total" xfId="6" builtinId="25" customBuiltin="1"/>
    <cellStyle name="Warning Text" xfId="23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Register för checkkonto" defaultPivotStyle="PivotStyleLight16">
    <tableStyle name="Register för checkkonto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FörCheckkonto" displayName="RegisterFörCheckkonto" ref="B6:H13" totalsRowCount="1">
  <autoFilter ref="B6:H12"/>
  <tableColumns count="7">
    <tableColumn id="1" name="CHECK/KOD" totalsRowLabel="Totalsummor" totalsRowDxfId="6" dataCellStyle="Checkkod"/>
    <tableColumn id="7" name="DATUM" totalsRowDxfId="5" dataCellStyle="Datum"/>
    <tableColumn id="3" name="TRANSAKTION" totalsRowFunction="custom" totalsRowDxfId="4" dataCellStyle="Normal">
      <totalsRowFormula>CONCATENATE("Antal transaktioner: ",SUBTOTAL(103,RegisterFörCheckkonto[TRANSAKTION]))</totalsRowFormula>
    </tableColumn>
    <tableColumn id="8" name="BESKRIVNING" totalsRowDxfId="3" dataCellStyle="Normal"/>
    <tableColumn id="4" name="UTTAG" totalsRowFunction="sum" totalsRowDxfId="2"/>
    <tableColumn id="5" name="INSÄTTNING" totalsRowFunction="sum" totalsRowDxfId="1"/>
    <tableColumn id="6" name="SALDO" totalsRowFunction="custom" totalsRowDxfId="0">
      <calculatedColumnFormula>IFERROR(IF(ISBLANK(RegisterFörCheckkonto[[#This Row],[UTTAG]]),H6+RegisterFörCheckkonto[[#This Row],[INSÄTTNING]],H6-RegisterFörCheckkonto[[#This Row],[UTTAG]]), "")</calculatedColumnFormula>
      <totalsRowFormula>RegisterFörCheckkonto[[#Totals],[INSÄTTNING]]-RegisterFörCheckkonto[[#Totals],[UTTAG]]</totalsRowFormula>
    </tableColumn>
  </tableColumns>
  <tableStyleInfo name="Register för checkkonto" showFirstColumn="0" showLastColumn="0" showRowStripes="1" showColumnStripes="0"/>
  <extLst>
    <ext xmlns:x14="http://schemas.microsoft.com/office/spreadsheetml/2009/9/main" uri="{504A1905-F514-4f6f-8877-14C23A59335A}">
      <x14:table altTextSummary="Tabell med checknummer eller -kod, datum, transaktion, beskrivning, uttag och insättning. Saldo beräknas automatiskt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7" customWidth="1"/>
    <col min="3" max="3" width="18.125" customWidth="1"/>
    <col min="4" max="4" width="37.5" customWidth="1"/>
    <col min="5" max="5" width="32.25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27</v>
      </c>
    </row>
    <row r="3" spans="2:8" ht="21" customHeight="1" x14ac:dyDescent="0.3">
      <c r="B3" s="10" t="s">
        <v>2</v>
      </c>
      <c r="C3" s="10"/>
      <c r="D3" s="4" t="s">
        <v>12</v>
      </c>
      <c r="H3" s="2">
        <f>AKTUELLT_SALDO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1</v>
      </c>
      <c r="F6" s="5" t="s">
        <v>25</v>
      </c>
      <c r="G6" s="5" t="s">
        <v>26</v>
      </c>
      <c r="H6" s="5" t="s">
        <v>28</v>
      </c>
    </row>
    <row r="7" spans="2:8" ht="30" customHeight="1" x14ac:dyDescent="0.3">
      <c r="B7" s="8"/>
      <c r="C7" s="6">
        <f ca="1">TODAY()-19</f>
        <v>43247</v>
      </c>
      <c r="D7" t="s">
        <v>16</v>
      </c>
      <c r="E7" t="s">
        <v>21</v>
      </c>
      <c r="F7" s="7"/>
      <c r="G7" s="7">
        <v>2000</v>
      </c>
      <c r="H7" s="7">
        <f>IFERROR(RegisterFörCheckkonto[[#This Row],[INSÄTTNING]], "")</f>
        <v>2000</v>
      </c>
    </row>
    <row r="8" spans="2:8" ht="30" customHeight="1" x14ac:dyDescent="0.3">
      <c r="B8" s="8">
        <v>1001</v>
      </c>
      <c r="C8" s="6">
        <f ca="1">TODAY()-11</f>
        <v>43255</v>
      </c>
      <c r="D8" t="s">
        <v>17</v>
      </c>
      <c r="E8" t="s">
        <v>22</v>
      </c>
      <c r="F8" s="7">
        <v>100</v>
      </c>
      <c r="G8" s="7"/>
      <c r="H8" s="7">
        <f>IFERROR(IF(ISBLANK(RegisterFörCheckkonto[[#This Row],[UTTAG]]),H7+RegisterFörCheckkonto[[#This Row],[INSÄTTNING]],H7-RegisterFörCheckkonto[[#This Row],[UTTAG]]), "")</f>
        <v>1900</v>
      </c>
    </row>
    <row r="9" spans="2:8" ht="30" customHeight="1" x14ac:dyDescent="0.3">
      <c r="B9" s="8" t="s">
        <v>6</v>
      </c>
      <c r="C9" s="6">
        <f ca="1">TODAY()-11</f>
        <v>43255</v>
      </c>
      <c r="D9" t="s">
        <v>18</v>
      </c>
      <c r="F9" s="7"/>
      <c r="G9" s="7">
        <v>1500</v>
      </c>
      <c r="H9" s="7">
        <f>IFERROR(IF(ISBLANK(RegisterFörCheckkonto[[#This Row],[UTTAG]]),H8+RegisterFörCheckkonto[[#This Row],[INSÄTTNING]],H8-RegisterFörCheckkonto[[#This Row],[UTTAG]]), "")</f>
        <v>3400</v>
      </c>
    </row>
    <row r="10" spans="2:8" ht="30" customHeight="1" x14ac:dyDescent="0.3">
      <c r="B10" s="8" t="s">
        <v>7</v>
      </c>
      <c r="C10" s="6">
        <f ca="1">TODAY()-8</f>
        <v>43258</v>
      </c>
      <c r="D10" t="s">
        <v>19</v>
      </c>
      <c r="E10" t="s">
        <v>23</v>
      </c>
      <c r="F10" s="7">
        <v>16</v>
      </c>
      <c r="G10" s="7"/>
      <c r="H10" s="7">
        <f>IFERROR(IF(ISBLANK(RegisterFörCheckkonto[[#This Row],[UTTAG]]),H9+RegisterFörCheckkonto[[#This Row],[INSÄTTNING]],H9-RegisterFörCheckkonto[[#This Row],[UTTAG]]), "")</f>
        <v>3384</v>
      </c>
    </row>
    <row r="11" spans="2:8" ht="30" customHeight="1" x14ac:dyDescent="0.3">
      <c r="B11" s="8" t="s">
        <v>8</v>
      </c>
      <c r="C11" s="6">
        <f ca="1">TODAY()-5</f>
        <v>43261</v>
      </c>
      <c r="E11" t="s">
        <v>24</v>
      </c>
      <c r="F11" s="7">
        <v>50</v>
      </c>
      <c r="G11" s="7"/>
      <c r="H11" s="7">
        <f>IFERROR(IF(ISBLANK(RegisterFörCheckkonto[[#This Row],[UTTAG]]),H10+RegisterFörCheckkonto[[#This Row],[INSÄTTNING]],H10-RegisterFörCheckkonto[[#This Row],[UTTAG]]), "")</f>
        <v>3334</v>
      </c>
    </row>
    <row r="12" spans="2:8" ht="30" customHeight="1" x14ac:dyDescent="0.3">
      <c r="B12" s="8" t="s">
        <v>9</v>
      </c>
      <c r="C12" s="6">
        <f ca="1">TODAY()</f>
        <v>43266</v>
      </c>
      <c r="D12" t="s">
        <v>20</v>
      </c>
      <c r="F12" s="7">
        <v>23</v>
      </c>
      <c r="G12" s="7"/>
      <c r="H12" s="7">
        <f>IFERROR(IF(ISBLANK(RegisterFörCheckkonto[[#This Row],[UTTAG]]),H11+RegisterFörCheckkonto[[#This Row],[INSÄTTNING]],H11-RegisterFörCheckkonto[[#This Row],[UTTAG]]), "")</f>
        <v>3311</v>
      </c>
    </row>
    <row r="13" spans="2:8" ht="30" customHeight="1" x14ac:dyDescent="0.3">
      <c r="B13" s="5" t="s">
        <v>10</v>
      </c>
      <c r="C13" s="5"/>
      <c r="D13" s="5" t="str">
        <f>CONCATENATE("Antal transaktioner: ",SUBTOTAL(103,RegisterFörCheckkonto[TRANSAKTION]))</f>
        <v>Antal transaktioner: 5</v>
      </c>
      <c r="E13" s="5"/>
      <c r="F13" s="9">
        <f>SUBTOTAL(109,RegisterFörCheckkonto[UTTAG])</f>
        <v>189</v>
      </c>
      <c r="G13" s="9">
        <f>SUBTOTAL(109,RegisterFörCheckkonto[INSÄTTNING])</f>
        <v>3500</v>
      </c>
      <c r="H13" s="9">
        <f>RegisterFörCheckkonto[[#Totals],[INSÄTTNING]]-RegisterFörCheckkonto[[#Totals],[UTTAG]]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Skapa ett register för checkkonto med transaktionskoder i det här kalkylbladet. Ange checkinformation i tabellen RegisterFörCheckkonto. Aktuellt saldo beräknas automatiskt i cell H3" sqref="A1"/>
    <dataValidation allowBlank="1" showInputMessage="1" showErrorMessage="1" prompt="Den här cellen innehåller kalkylbladets rubrik" sqref="B1"/>
    <dataValidation allowBlank="1" showInputMessage="1" showErrorMessage="1" prompt="Transaktionskoderna anges i cellerna B3 till D5" sqref="B2"/>
    <dataValidation allowBlank="1" showInputMessage="1" showErrorMessage="1" prompt="Aktuellt saldo beräknas automatiskt i cellen nedan" sqref="H2"/>
    <dataValidation allowBlank="1" showInputMessage="1" showErrorMessage="1" prompt="Aktuellt saldo beräknas automatiskt i den här cellen" sqref="H3"/>
    <dataValidation allowBlank="1" showInputMessage="1" showErrorMessage="1" prompt="Ange checknummer eller transaktionskod i den här kolumnen under den här rubriken. Använd rubrikfilter för att hitta specifika poster" sqref="B6"/>
    <dataValidation allowBlank="1" showInputMessage="1" showErrorMessage="1" prompt="Ange datum i den här kolumnen under den här rubriken" sqref="C6"/>
    <dataValidation allowBlank="1" showInputMessage="1" showErrorMessage="1" prompt="Ange transaktion i den här kolumnen under den här rubriken" sqref="D6"/>
    <dataValidation allowBlank="1" showInputMessage="1" showErrorMessage="1" prompt="Ange beskrivning i den här kolumnen under den här rubriken" sqref="E6"/>
    <dataValidation allowBlank="1" showInputMessage="1" showErrorMessage="1" prompt="Ange uttagsbelopp i den här kolumnen under den här rubriken" sqref="F6"/>
    <dataValidation allowBlank="1" showInputMessage="1" showErrorMessage="1" prompt="Ange insättningsbelopp i den här kolumnen under den här rubriken" sqref="G6"/>
    <dataValidation allowBlank="1" showInputMessage="1" showErrorMessage="1" prompt="Saldobeloppet beräknas automatiskt i den här kolumnen under den här rubriken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Register för checkkonto</vt:lpstr>
      <vt:lpstr>AKTUELLT_SALDO</vt:lpstr>
      <vt:lpstr>KolumnRubrik1</vt:lpstr>
      <vt:lpstr>KolumnRubrikOmråde1..H3.1</vt:lpstr>
      <vt:lpstr>'Register för checkkonto'!Print_Titles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2018-06-15T06:23:25Z</dcterms:created>
  <dcterms:modified xsi:type="dcterms:W3CDTF">2018-06-15T06:23:25Z</dcterms:modified>
</cp:coreProperties>
</file>