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sl-SI\"/>
    </mc:Choice>
  </mc:AlternateContent>
  <bookViews>
    <workbookView xWindow="0" yWindow="0" windowWidth="21600" windowHeight="9510" xr2:uid="{00000000-000D-0000-FFFF-FFFF00000000}"/>
  </bookViews>
  <sheets>
    <sheet name="Seznam opravil" sheetId="1" r:id="rId1"/>
  </sheets>
  <definedNames>
    <definedName name="Koledarsko_leto">'Seznam opravil'!$I$1</definedName>
    <definedName name="Naslov1">SeznamOpravil[[#Headers],[Opravilo]]</definedName>
    <definedName name="_xlnm.Print_Titles" localSheetId="0">'Seznam opravil'!$3:$3</definedName>
  </definedNames>
  <calcPr calcId="171027"/>
</workbook>
</file>

<file path=xl/calcChain.xml><?xml version="1.0" encoding="utf-8"?>
<calcChain xmlns="http://schemas.openxmlformats.org/spreadsheetml/2006/main">
  <c r="H5" i="1" l="1"/>
  <c r="I1" i="1" l="1"/>
  <c r="E7" i="1" l="1"/>
  <c r="F7" i="1" s="1"/>
  <c r="H7" i="1" s="1"/>
  <c r="E5" i="1"/>
  <c r="F5" i="1" s="1"/>
  <c r="E4" i="1"/>
  <c r="F4" i="1" s="1"/>
  <c r="H4" i="1" s="1"/>
  <c r="E6" i="1"/>
  <c r="F6" i="1" s="1"/>
  <c r="H6" i="1" s="1"/>
</calcChain>
</file>

<file path=xl/sharedStrings.xml><?xml version="1.0" encoding="utf-8"?>
<sst xmlns="http://schemas.openxmlformats.org/spreadsheetml/2006/main" count="21" uniqueCount="19">
  <si>
    <t>SEZNAM OPRAVIL</t>
  </si>
  <si>
    <t>Opravilo</t>
  </si>
  <si>
    <t>Opravilo 1</t>
  </si>
  <si>
    <t>Opravilo 2</t>
  </si>
  <si>
    <t>Opravilo 3</t>
  </si>
  <si>
    <t>Opravilo 4</t>
  </si>
  <si>
    <t xml:space="preserve">Prednost </t>
  </si>
  <si>
    <t>Visoka</t>
  </si>
  <si>
    <t>Nizka</t>
  </si>
  <si>
    <t xml:space="preserve">Stanje </t>
  </si>
  <si>
    <t>Ni začeto</t>
  </si>
  <si>
    <t>Dokončano</t>
  </si>
  <si>
    <t>V teku</t>
  </si>
  <si>
    <t xml:space="preserve">Rok </t>
  </si>
  <si>
    <t>Opombe</t>
  </si>
  <si>
    <t>Začetni datum</t>
  </si>
  <si>
    <t>Navadna</t>
  </si>
  <si>
    <t>% dokončano</t>
  </si>
  <si>
    <t>Dokončano/zapadlo?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</si>
</sst>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Dokončano&quot;;&quot;&quot;;&quot;Zapadlo&quot;"/>
  </numFmts>
  <fonts count="12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36"/>
      <color theme="0"/>
      <name val="Century Gothic"/>
      <family val="1"/>
      <scheme val="major"/>
    </font>
    <font>
      <sz val="11"/>
      <color theme="3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">
    <xf numFmtId="0" fontId="0" fillId="0" borderId="0" xfId="0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9" fillId="3" borderId="0" xfId="14" applyFont="1">
      <alignment horizontal="left" vertical="center" indent="2"/>
    </xf>
    <xf numFmtId="0" fontId="10" fillId="6" borderId="0" xfId="1" applyFont="1">
      <alignment horizontal="left" vertical="center" indent="2"/>
    </xf>
    <xf numFmtId="14" fontId="8" fillId="0" borderId="0" xfId="11" applyFont="1">
      <alignment horizontal="left" vertical="center" indent="1"/>
    </xf>
    <xf numFmtId="9" fontId="8" fillId="0" borderId="0" xfId="12" applyFont="1">
      <alignment horizontal="right" vertical="center" indent="1"/>
    </xf>
    <xf numFmtId="168" fontId="11" fillId="0" borderId="0" xfId="13" applyFont="1">
      <alignment horizontal="center" vertical="center"/>
    </xf>
  </cellXfs>
  <cellStyles count="15">
    <cellStyle name="Datum" xfId="11" xr:uid="{00000000-0005-0000-0000-000000000000}"/>
    <cellStyle name="Dokončano/zapadlo" xfId="13" xr:uid="{00000000-0005-0000-0000-000001000000}"/>
    <cellStyle name="Koledarsko leto" xfId="14" xr:uid="{00000000-0005-0000-0000-00000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9" builtinId="19" customBuiltin="1"/>
    <cellStyle name="Navadno" xfId="0" builtinId="0" customBuiltin="1"/>
    <cellStyle name="Odstotek" xfId="12" builtinId="5" customBuiltin="1"/>
    <cellStyle name="Opomba" xfId="10" builtinId="10" customBuiltin="1"/>
    <cellStyle name="Valuta" xfId="7" builtinId="4" customBuiltin="1"/>
    <cellStyle name="Valuta [0]" xfId="8" builtinId="7" customBuiltin="1"/>
    <cellStyle name="Vejica" xfId="5" builtinId="3" customBuiltin="1"/>
    <cellStyle name="Vejica [0]" xfId="6" builtinId="6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Seznam opravil" defaultPivotStyle="PivotStyleMedium13">
    <tableStyle name="Seznam opravil" pivot="0" count="3" xr9:uid="{00000000-0011-0000-FFFF-FFFF00000000}">
      <tableStyleElement type="wholeTable" dxfId="13"/>
      <tableStyleElement type="headerRow" dxfId="12"/>
      <tableStyleElement type="secondRowStripe" dxfId="11"/>
    </tableStyle>
    <tableStyle name="Vrtilni seznam opravil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Leto opravil" descr="Tabulatorska oznaka za leto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439400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Leto opravil" descr="Oblika polnila celice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eznamOpravil" displayName="SeznamOpravil" ref="B3:I7" totalsRowShown="0">
  <autoFilter ref="B3:I7" xr:uid="{00000000-0009-0000-0100-000004000000}"/>
  <tableColumns count="8">
    <tableColumn id="1" xr3:uid="{00000000-0010-0000-0000-000001000000}" name="Opravilo" dataCellStyle="Navadno"/>
    <tableColumn id="3" xr3:uid="{00000000-0010-0000-0000-000003000000}" name="Prednost " dataCellStyle="Navadno"/>
    <tableColumn id="4" xr3:uid="{00000000-0010-0000-0000-000004000000}" name="Stanje "/>
    <tableColumn id="6" xr3:uid="{00000000-0010-0000-0000-000006000000}" name="Začetni datum" dataCellStyle="Datum"/>
    <tableColumn id="7" xr3:uid="{00000000-0010-0000-0000-000007000000}" name="Rok " dataCellStyle="Datum"/>
    <tableColumn id="5" xr3:uid="{00000000-0010-0000-0000-000005000000}" name="% dokončano" dataCellStyle="Odstotek"/>
    <tableColumn id="9" xr3:uid="{00000000-0010-0000-0000-000009000000}" name="Dokončano/zapadlo?" dataCellStyle="Dokončano/zapadlo">
      <calculatedColumnFormula>IF(AND(SeznamOpravil[[#This Row],[Stanje ]]="Dokončano",SeznamOpravil[[#This Row],[% dokončano]]=1),1,IF(ISBLANK(SeznamOpravil[[#This Row],[Rok ]]),-1,IF(AND(SeznamOpravil[[#This Row],[Stanje ]]&lt;&gt;"Dokončano",TODAY()&gt;SeznamOpravil[[#This Row],[Rok ]]),0,-1)))</calculatedColumnFormula>
    </tableColumn>
    <tableColumn id="10" xr3:uid="{00000000-0010-0000-0000-00000A000000}" name="Opombe"/>
  </tableColumns>
  <tableStyleInfo name="Seznam opravil" showFirstColumn="0" showLastColumn="0" showRowStripes="1" showColumnStripes="0"/>
  <extLst>
    <ext xmlns:x14="http://schemas.microsoft.com/office/spreadsheetml/2009/9/main" uri="{504A1905-F514-4f6f-8877-14C23A59335A}">
      <x14:table altTextSummary="Seznam opravil z možnostmi opravilo, prednost, stanje, začetni datum, rok, % dokončano, dokončano/zapadlo in opombe.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style="1" customWidth="1"/>
    <col min="2" max="2" width="20.625" style="1" customWidth="1"/>
    <col min="3" max="3" width="16.625" style="1" customWidth="1"/>
    <col min="4" max="4" width="18.25" style="1" customWidth="1"/>
    <col min="5" max="5" width="18.5" style="1" customWidth="1"/>
    <col min="6" max="6" width="16.625" style="1" customWidth="1"/>
    <col min="7" max="7" width="18.625" style="1" customWidth="1"/>
    <col min="8" max="8" width="25.125" style="1" customWidth="1"/>
    <col min="9" max="9" width="30.625" style="1" customWidth="1"/>
    <col min="10" max="10" width="2.625" style="1" customWidth="1"/>
    <col min="11" max="16384" width="8.75" style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3" t="s">
        <v>0</v>
      </c>
      <c r="C2" s="3"/>
      <c r="D2" s="3"/>
      <c r="E2" s="3"/>
      <c r="F2" s="3"/>
      <c r="G2" s="3"/>
      <c r="H2" s="3"/>
      <c r="I2" s="3"/>
    </row>
    <row r="3" spans="2:9" ht="30" customHeight="1" x14ac:dyDescent="0.3">
      <c r="B3" s="1" t="s">
        <v>1</v>
      </c>
      <c r="C3" s="1" t="s">
        <v>6</v>
      </c>
      <c r="D3" s="1" t="s">
        <v>9</v>
      </c>
      <c r="E3" s="1" t="s">
        <v>15</v>
      </c>
      <c r="F3" s="1" t="s">
        <v>13</v>
      </c>
      <c r="G3" s="1" t="s">
        <v>17</v>
      </c>
      <c r="H3" s="1" t="s">
        <v>18</v>
      </c>
      <c r="I3" s="1" t="s">
        <v>14</v>
      </c>
    </row>
    <row r="4" spans="2:9" ht="30" customHeight="1" x14ac:dyDescent="0.3">
      <c r="B4" s="1" t="s">
        <v>2</v>
      </c>
      <c r="C4" s="1" t="s">
        <v>16</v>
      </c>
      <c r="D4" s="1" t="s">
        <v>10</v>
      </c>
      <c r="E4" s="4">
        <f ca="1">DATE(Koledarsko_leto, 11, 29)</f>
        <v>43068</v>
      </c>
      <c r="F4" s="4">
        <f ca="1">SeznamOpravil[[#This Row],[Začetni datum]]+9</f>
        <v>43077</v>
      </c>
      <c r="G4" s="5">
        <v>0</v>
      </c>
      <c r="H4" s="6">
        <f ca="1">IF(AND(SeznamOpravil[[#This Row],[Stanje ]]="Dokončano",SeznamOpravil[[#This Row],[% dokončano]]=1),1,IF(ISBLANK(SeznamOpravil[[#This Row],[Rok ]]),-1,IF(AND(SeznamOpravil[[#This Row],[Stanje ]]&lt;&gt;"Dokončano",TODAY()&gt;SeznamOpravil[[#This Row],[Rok ]]),0,-1)))</f>
        <v>-1</v>
      </c>
    </row>
    <row r="5" spans="2:9" ht="30" customHeight="1" x14ac:dyDescent="0.3">
      <c r="B5" s="1" t="s">
        <v>3</v>
      </c>
      <c r="C5" s="1" t="s">
        <v>7</v>
      </c>
      <c r="D5" s="1" t="s">
        <v>11</v>
      </c>
      <c r="E5" s="4">
        <f ca="1">DATE(Koledarsko_leto, 11, 19)</f>
        <v>43058</v>
      </c>
      <c r="F5" s="4">
        <f ca="1">SeznamOpravil[[#This Row],[Začetni datum]]+30</f>
        <v>43088</v>
      </c>
      <c r="G5" s="5">
        <v>1</v>
      </c>
      <c r="H5" s="6">
        <f ca="1">IF(AND(SeznamOpravil[[#This Row],[Stanje ]]="Dokončano",SeznamOpravil[[#This Row],[% dokončano]]=1),1,IF(ISBLANK(SeznamOpravil[[#This Row],[Rok ]]),-1,IF(AND(SeznamOpravil[[#This Row],[Stanje ]]&lt;&gt;"Dokončano",TODAY()&gt;SeznamOpravil[[#This Row],[Rok ]]),0,-1)))</f>
        <v>1</v>
      </c>
    </row>
    <row r="6" spans="2:9" ht="30" customHeight="1" x14ac:dyDescent="0.3">
      <c r="B6" s="1" t="s">
        <v>4</v>
      </c>
      <c r="C6" s="1" t="s">
        <v>8</v>
      </c>
      <c r="D6" s="1" t="s">
        <v>12</v>
      </c>
      <c r="E6" s="4">
        <f ca="1">DATE(Koledarsko_leto, 11, 9)</f>
        <v>43048</v>
      </c>
      <c r="F6" s="4">
        <f ca="1">SeznamOpravil[[#This Row],[Začetni datum]]+45</f>
        <v>43093</v>
      </c>
      <c r="G6" s="5">
        <v>0.5</v>
      </c>
      <c r="H6" s="6">
        <f ca="1">IF(AND(SeznamOpravil[[#This Row],[Stanje ]]="Dokončano",SeznamOpravil[[#This Row],[% dokončano]]=1),1,IF(ISBLANK(SeznamOpravil[[#This Row],[Rok ]]),-1,IF(AND(SeznamOpravil[[#This Row],[Stanje ]]&lt;&gt;"Dokončano",TODAY()&gt;SeznamOpravil[[#This Row],[Rok ]]),0,-1)))</f>
        <v>-1</v>
      </c>
    </row>
    <row r="7" spans="2:9" ht="30" customHeight="1" x14ac:dyDescent="0.3">
      <c r="B7" s="1" t="s">
        <v>5</v>
      </c>
      <c r="C7" s="1" t="s">
        <v>16</v>
      </c>
      <c r="D7" s="1" t="s">
        <v>10</v>
      </c>
      <c r="E7" s="4">
        <f ca="1">DATE(Koledarsko_leto, 12, 29)</f>
        <v>43098</v>
      </c>
      <c r="F7" s="4">
        <f ca="1">SeznamOpravil[[#This Row],[Začetni datum]]+55</f>
        <v>43153</v>
      </c>
      <c r="G7" s="5">
        <v>0</v>
      </c>
      <c r="H7" s="6">
        <f ca="1">IF(AND(SeznamOpravil[[#This Row],[Stanje ]]="Dokončano",SeznamOpravil[[#This Row],[% dokončano]]=1),1,IF(ISBLANK(SeznamOpravil[[#This Row],[Rok ]]),-1,IF(AND(SeznamOpravil[[#This Row],[Stanje ]]&lt;&gt;"Dokončano",TODAY()&gt;SeznamOpravil[[#This Row],[Rok 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Na tem delovnem listu ustvarite seznam opravil. V celico I1 vnesite leto za ta seznam." sqref="A1" xr:uid="{00000000-0002-0000-0000-000000000000}"/>
    <dataValidation allowBlank="1" showInputMessage="1" showErrorMessage="1" prompt="V tej celici je naslov delovnega lista." sqref="B2" xr:uid="{00000000-0002-0000-0000-000001000000}"/>
    <dataValidation allowBlank="1" showInputMessage="1" showErrorMessage="1" prompt="V ta stolpec pod ta naslov vnesite opravilo. Če želite poiskati določen vnos, uporabite filtre glav." sqref="B3" xr:uid="{00000000-0002-0000-0000-000002000000}"/>
    <dataValidation allowBlank="1" showInputMessage="1" showErrorMessage="1" prompt="V tem stolpcu pod tem naslovom izberite Prednost. Pritisnite ALT+puščica dol, da odprete spustni seznam, nato pa pritisnite ENTER za izbor." sqref="C3" xr:uid="{00000000-0002-0000-0000-000003000000}"/>
    <dataValidation allowBlank="1" showInputMessage="1" showErrorMessage="1" prompt="V tem stolpcu pod tem naslovom izberite Stanje.  Pritisnite ALT+puščica dol, da odprete spustni seznam, nato pa pritisnite ENTER za izbor." sqref="D3" xr:uid="{00000000-0002-0000-0000-000004000000}"/>
    <dataValidation allowBlank="1" showInputMessage="1" showErrorMessage="1" prompt="V ta stolpec pod ta naslov vnesite Začetni datum." sqref="E3" xr:uid="{00000000-0002-0000-0000-000005000000}"/>
    <dataValidation allowBlank="1" showInputMessage="1" showErrorMessage="1" prompt="V ta stolpec pod ta naslov vnesite Rok." sqref="F3" xr:uid="{00000000-0002-0000-0000-000006000000}"/>
    <dataValidation allowBlank="1" showInputMessage="1" showErrorMessage="1" prompt="V tem stolpcu izberite % dokončano. Pritisnite ALT+puščico dol, da odprete spustni seznam, nato pa pritisnite ENTER za izbor. Vrstica stanja označuje napredovanje proti dokončanju." sqref="G3" xr:uid="{00000000-0002-0000-0000-000007000000}"/>
    <dataValidation allowBlank="1" showInputMessage="1" showErrorMessage="1" prompt="Indikatorji ikone »Dokončano/zapadlo« v tem stolpcu pod tem naslovom se samodejno posodobijo, ko so opravila dokončana. Zastavica označuje zapadla opravila. Kljukica označuje dokončana opravila." sqref="H3" xr:uid="{00000000-0002-0000-0000-000008000000}"/>
    <dataValidation allowBlank="1" showInputMessage="1" showErrorMessage="1" prompt="V ta stolpec pod ta naslov vnesite opombe." sqref="I3" xr:uid="{00000000-0002-0000-0000-000009000000}"/>
    <dataValidation allowBlank="1" showInputMessage="1" showErrorMessage="1" prompt="V to celico vnesite leto za ta seznam opravil." sqref="I1" xr:uid="{00000000-0002-0000-0000-00000A000000}"/>
    <dataValidation type="list" errorStyle="warning" allowBlank="1" showInputMessage="1" showErrorMessage="1" error="Na seznamu izberite vnos. Izberite Prekliči, nato pa pritisnite ALT+puščica dol, da odprete spustni seznam, in nato pritisnite tipko ENTER za izbor." sqref="D4:D7" xr:uid="{00000000-0002-0000-0000-00000B000000}">
      <formula1>"Ni začeto, V teku, Odloženo, Dokončano"</formula1>
    </dataValidation>
    <dataValidation type="list" errorStyle="warning" allowBlank="1" showInputMessage="1" showErrorMessage="1" error="Na seznamu izberite vnos. Izberite Prekliči, nato pa pritisnite ALT+puščica dol, da odprete spustni seznam, in nato pritisnite tipko ENTER za izbor." sqref="C4:C7" xr:uid="{00000000-0002-0000-0000-00000C000000}">
      <formula1>"Nizka, Navadna, Visoka"</formula1>
    </dataValidation>
    <dataValidation type="list" errorStyle="warning" allowBlank="1" showInputMessage="1" showErrorMessage="1" error="Na seznamu izberite vnos. Izberite Prekliči, nato pa pritisnite ALT+puščica dol, da odprete spustni seznam, in nato pritisnite tipko ENTER za izbor." sqref="G4:G7" xr:uid="{00000000-0002-0000-0000-00000D000000}">
      <formula1>"0%,25%,50%,75%,100%"</formula1>
    </dataValidation>
    <dataValidation type="custom" errorStyle="warning" allowBlank="1" showInputMessage="1" showErrorMessage="1" error="Rok mora biti večji ali enak kot začetni datum. Izberite »Da«, če želite ohraniti vnos, »Ne«, če želite poskusiti znova, in »Prekliči«, če želite počistiti celico." sqref="F4:F7" xr:uid="{00000000-0002-0000-0000-00000E000000}">
      <formula1>F4&gt;=E4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differentFirst="1">
    <oddFooter>Page &amp;P of &amp;N</oddFooter>
  </headerFooter>
  <ignoredErrors>
    <ignoredError sqref="H4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Seznam opravil</vt:lpstr>
      <vt:lpstr>Koledarsko_leto</vt:lpstr>
      <vt:lpstr>Naslov1</vt:lpstr>
      <vt:lpstr>'Seznam opravil'!Tiskanje_naslovov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2017-08-29T11:33:58Z</dcterms:modified>
</cp:coreProperties>
</file>