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/>
  <bookViews>
    <workbookView xWindow="0" yWindow="0" windowWidth="28800" windowHeight="14175"/>
  </bookViews>
  <sheets>
    <sheet name="Podaci o prodaji" sheetId="1" r:id="rId1"/>
    <sheet name="Izveštaj o prodaji" sheetId="3" r:id="rId2"/>
    <sheet name="Zalihe" sheetId="2" r:id="rId3"/>
  </sheets>
  <definedNames>
    <definedName name="Odštampaj_naslove" localSheetId="1">'Izveštaj o prodaji'!$8:$8</definedName>
    <definedName name="Odštampaj_naslove" localSheetId="0">'Podaci o prodaji'!$8:$8</definedName>
    <definedName name="Odštampaj_naslove" localSheetId="2">Zalihe!$8:$8</definedName>
    <definedName name="Odštampaj_oblast" localSheetId="1">'Izveštaj o prodaji'!$B:$G</definedName>
    <definedName name="Odštampaj_oblast" localSheetId="0">'Podaci o prodaji'!$B:$J</definedName>
    <definedName name="Odštampaj_oblast" localSheetId="2">Zalihe!$B:$C</definedName>
    <definedName name="PN">tblInventar[MJ BROJ/BROJ PROIZVODA]</definedName>
    <definedName name="PN_Description">tblInventar[OPIS]</definedName>
    <definedName name="PT_EndRow">COUNTA('Izveštaj o prodaji'!$G:$G)+PT_StartRow-3</definedName>
    <definedName name="PT_StartRow">ROW(INDEX('Izveštaj o prodaji'!$G:$G,MATCH("*",'Izveštaj o prodaji'!$G:$G,0),1))+1</definedName>
  </definedNames>
  <calcPr calcId="152511"/>
  <pivotCaches>
    <pivotCache cacheId="5" r:id="rId4"/>
  </pivotCaches>
</workbook>
</file>

<file path=xl/calcChain.xml><?xml version="1.0" encoding="utf-8"?>
<calcChain xmlns="http://schemas.openxmlformats.org/spreadsheetml/2006/main">
  <c r="J10" i="1" l="1"/>
  <c r="J11" i="1"/>
  <c r="J12" i="1"/>
  <c r="J13" i="1"/>
  <c r="J9" i="1"/>
  <c r="I10" i="1"/>
  <c r="I11" i="1"/>
  <c r="I12" i="1"/>
  <c r="I13" i="1"/>
  <c r="I9" i="1"/>
  <c r="F10" i="1"/>
  <c r="F11" i="1"/>
  <c r="F12" i="1"/>
  <c r="F13" i="1"/>
  <c r="F9" i="1"/>
</calcChain>
</file>

<file path=xl/sharedStrings.xml><?xml version="1.0" encoding="utf-8"?>
<sst xmlns="http://schemas.openxmlformats.org/spreadsheetml/2006/main" count="51" uniqueCount="38">
  <si>
    <t>Pokrivač</t>
  </si>
  <si>
    <t>Jastuk</t>
  </si>
  <si>
    <t>Čaršav</t>
  </si>
  <si>
    <t>Kvadratni poslužavnik</t>
  </si>
  <si>
    <t>Okrugli poslužavnik</t>
  </si>
  <si>
    <t>Činija, velika</t>
  </si>
  <si>
    <t>Činija, mala</t>
  </si>
  <si>
    <t>Okrugli poslužavnik, mali</t>
  </si>
  <si>
    <t>Viljuška, mala</t>
  </si>
  <si>
    <t>Kašičica</t>
  </si>
  <si>
    <t>Kašika</t>
  </si>
  <si>
    <t>Viljuška, velika</t>
  </si>
  <si>
    <t>Nož za maslac, mali</t>
  </si>
  <si>
    <t>Nož za maslac, veliki</t>
  </si>
  <si>
    <t>Stolnjak, 300x150</t>
  </si>
  <si>
    <t>Stolnjak, 250x150</t>
  </si>
  <si>
    <t>Stolnjak, 250x250</t>
  </si>
  <si>
    <t>Stolnjak, 180x180</t>
  </si>
  <si>
    <t>Stolnjak, 180x120</t>
  </si>
  <si>
    <t>Stolnjak, 120x120</t>
  </si>
  <si>
    <t>Stolnjak, 25 cm okrugli</t>
  </si>
  <si>
    <t>Stolnjak, 20 cm okrugli</t>
  </si>
  <si>
    <t>Stolnjak, 15 cm okrugli</t>
  </si>
  <si>
    <t>DATUM</t>
  </si>
  <si>
    <t>VREME</t>
  </si>
  <si>
    <t>BROJ TRANSAKCIJE</t>
  </si>
  <si>
    <t>MJ BROJ/BROJ PROIZVODA</t>
  </si>
  <si>
    <t>OPIS</t>
  </si>
  <si>
    <t>OBIM PRODAJE</t>
  </si>
  <si>
    <t>PORESKA STOPA</t>
  </si>
  <si>
    <t>POREZ NA PROMET</t>
  </si>
  <si>
    <t>UKUPNO</t>
  </si>
  <si>
    <t xml:space="preserve"> </t>
  </si>
  <si>
    <t>DNEVNA PRODAJA NA GOTOVINSKOJ BLAGAJNI</t>
  </si>
  <si>
    <t xml:space="preserve"> Obim prodaje</t>
  </si>
  <si>
    <t xml:space="preserve"> Porez na promet</t>
  </si>
  <si>
    <t xml:space="preserve"> Ukupno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</si>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</sst>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h:mm\ AM/PM;@"/>
    <numFmt numFmtId="166" formatCode="#,##0.00\ &quot;Din.&quot;"/>
  </numFmts>
  <fonts count="2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42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 indent="6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0" xfId="0" applyAlignment="1">
      <alignment vertical="center"/>
    </xf>
    <xf numFmtId="0" fontId="0" fillId="3" borderId="0" xfId="0" applyBorder="1">
      <alignment vertical="center"/>
    </xf>
    <xf numFmtId="0" fontId="1" fillId="3" borderId="0" xfId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>
      <alignment vertical="center"/>
    </xf>
    <xf numFmtId="0" fontId="0" fillId="0" borderId="0" xfId="0" applyFill="1" applyAlignment="1">
      <alignment horizontal="left" vertical="center" indent="6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left" vertical="center"/>
    </xf>
    <xf numFmtId="0" fontId="0" fillId="3" borderId="0" xfId="0" applyFill="1">
      <alignment vertical="center"/>
    </xf>
    <xf numFmtId="0" fontId="1" fillId="3" borderId="0" xfId="1" applyFill="1">
      <alignment vertical="center"/>
    </xf>
    <xf numFmtId="0" fontId="0" fillId="2" borderId="0" xfId="0" applyNumberFormat="1" applyFill="1" applyBorder="1" applyAlignment="1">
      <alignment horizontal="left" vertical="center"/>
    </xf>
    <xf numFmtId="0" fontId="0" fillId="3" borderId="0" xfId="0" applyFill="1" applyAlignment="1">
      <alignment horizontal="left" vertical="center" indent="6"/>
    </xf>
    <xf numFmtId="0" fontId="0" fillId="3" borderId="0" xfId="0" applyFill="1" applyAlignment="1">
      <alignment vertical="center"/>
    </xf>
    <xf numFmtId="0" fontId="1" fillId="3" borderId="0" xfId="1" applyFill="1" applyAlignment="1">
      <alignment horizontal="left" vertical="center"/>
    </xf>
    <xf numFmtId="0" fontId="0" fillId="3" borderId="0" xfId="0" applyFill="1" applyBorder="1" applyAlignment="1">
      <alignment horizontal="left" vertical="center" indent="6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left" vertical="center" indent="1"/>
    </xf>
    <xf numFmtId="165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10" fontId="0" fillId="3" borderId="0" xfId="0" applyNumberFormat="1" applyFont="1" applyFill="1" applyBorder="1" applyAlignment="1">
      <alignment horizontal="right" vertical="center" indent="2"/>
    </xf>
    <xf numFmtId="166" fontId="0" fillId="3" borderId="0" xfId="0" applyNumberFormat="1" applyFont="1" applyFill="1" applyBorder="1" applyAlignment="1">
      <alignment horizontal="right" vertical="center" indent="2"/>
    </xf>
    <xf numFmtId="166" fontId="0" fillId="4" borderId="0" xfId="0" applyNumberFormat="1" applyFont="1" applyFill="1" applyBorder="1" applyAlignment="1">
      <alignment horizontal="right" vertical="center" indent="2"/>
    </xf>
    <xf numFmtId="166" fontId="0" fillId="0" borderId="0" xfId="0" applyNumberFormat="1" applyFill="1">
      <alignment vertical="center"/>
    </xf>
    <xf numFmtId="166" fontId="0" fillId="4" borderId="2" xfId="0" applyNumberFormat="1" applyFill="1" applyBorder="1">
      <alignment vertical="center"/>
    </xf>
    <xf numFmtId="166" fontId="0" fillId="4" borderId="1" xfId="0" applyNumberFormat="1" applyFill="1" applyBorder="1">
      <alignment vertical="center"/>
    </xf>
    <xf numFmtId="166" fontId="0" fillId="4" borderId="3" xfId="0" applyNumberFormat="1" applyFill="1" applyBorder="1">
      <alignment vertical="center"/>
    </xf>
    <xf numFmtId="166" fontId="0" fillId="0" borderId="0" xfId="0" applyNumberFormat="1" applyFill="1" applyAlignment="1">
      <alignment horizontal="right" vertical="center"/>
    </xf>
  </cellXfs>
  <cellStyles count="2">
    <cellStyle name="Heading 1" xfId="1" builtinId="16" customBuiltin="1"/>
    <cellStyle name="Normal" xfId="0" builtinId="0" customBuiltin="1"/>
  </cellStyles>
  <dxfs count="61"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border>
        <horizontal style="thin">
          <color theme="0" tint="-4.9989318521683403E-2"/>
        </horizontal>
      </border>
    </dxf>
    <dxf>
      <fill>
        <patternFill>
          <bgColor rgb="FFEAEAEA"/>
        </patternFill>
      </fill>
    </dxf>
    <dxf>
      <numFmt numFmtId="166" formatCode="#,##0.00\ &quot;Din.&quot;"/>
    </dxf>
    <dxf>
      <alignment horizontal="right" readingOrder="0"/>
    </dxf>
    <dxf>
      <alignment horizontal="right" readingOrder="0"/>
    </dxf>
    <dxf>
      <numFmt numFmtId="166" formatCode="#,##0.00\ &quot;Din.&quot;"/>
    </dxf>
    <dxf>
      <numFmt numFmtId="166" formatCode="#,##0.00\ &quot;Din.&quot;"/>
    </dxf>
    <dxf>
      <numFmt numFmtId="166" formatCode="#,##0.00\ &quot;Din.&quot;"/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numFmt numFmtId="166" formatCode="#,##0.00\ &quot;Din.&quot;"/>
    </dxf>
    <dxf>
      <numFmt numFmtId="166" formatCode="#,##0.00\ &quot;Din.&quot;"/>
    </dxf>
    <dxf>
      <numFmt numFmtId="166" formatCode="#,##0.00\ &quot;Din.&quot;"/>
    </dxf>
    <dxf>
      <alignment horizontal="right" readingOrder="0"/>
    </dxf>
    <dxf>
      <numFmt numFmtId="166" formatCode="#,##0.00\ &quot;Din.&quot;"/>
    </dxf>
    <dxf>
      <fill>
        <patternFill>
          <bgColor rgb="FFEAEAEA"/>
        </patternFill>
      </fill>
    </dxf>
    <dxf>
      <border>
        <horizontal style="thin">
          <color theme="0" tint="-4.9989318521683403E-2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font>
        <b val="0"/>
        <i val="0"/>
        <color theme="5"/>
      </font>
      <fill>
        <patternFill>
          <bgColor theme="0" tint="-4.9989318521683403E-2"/>
        </patternFill>
      </fill>
    </dxf>
    <dxf>
      <fill>
        <patternFill patternType="solid">
          <fgColor indexed="64"/>
          <bgColor rgb="FFEAEAEA"/>
        </patternFill>
      </fill>
    </dxf>
    <dxf>
      <fill>
        <patternFill patternType="solid">
          <fgColor indexed="64"/>
          <bgColor rgb="FFEAEAEA"/>
        </patternFill>
      </fill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numFmt numFmtId="166" formatCode="#,##0.00\ &quot;Din.&quot;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Izveštaj_o_prodaji">
    <tableStyle name="Cash Register Sales" pivot="0" count="4">
      <tableStyleElement type="wholeTable" dxfId="60"/>
      <tableStyleElement type="headerRow" dxfId="59"/>
      <tableStyleElement type="totalRow" dxfId="58"/>
      <tableStyleElement type="lastColumn" dxfId="57"/>
    </tableStyle>
    <tableStyle name="Izveštaj_o_prodaji" table="0" count="8">
      <tableStyleElement type="wholeTable" dxfId="56"/>
      <tableStyleElement type="headerRow" dxfId="55"/>
      <tableStyleElement type="totalRow" dxfId="54"/>
      <tableStyleElement type="firstColumnSubheading" dxfId="53"/>
      <tableStyleElement type="secondColumnSubheading" dxfId="52"/>
      <tableStyleElement type="firstRowSubheading" dxfId="51"/>
      <tableStyleElement type="secondRowSubheading" dxfId="50"/>
      <tableStyleElement type="thirdRowSubheading" dxfId="49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Zalihe!A1"/><Relationship Id="rId1" Type="http://schemas.openxmlformats.org/officeDocument/2006/relationships/hyperlink" Target="#'Izve&#353;taj o prodaji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Zalihe!A1"/><Relationship Id="rId1" Type="http://schemas.openxmlformats.org/officeDocument/2006/relationships/hyperlink" Target="#'Podaci o prodaji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odaci o prodaji'!A1"/><Relationship Id="rId1" Type="http://schemas.openxmlformats.org/officeDocument/2006/relationships/hyperlink" Target="#'Izve&#353;taj o prodaj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27220</xdr:colOff>
      <xdr:row>2</xdr:row>
      <xdr:rowOff>204037</xdr:rowOff>
    </xdr:from>
    <xdr:to>
      <xdr:col>3</xdr:col>
      <xdr:colOff>1492420</xdr:colOff>
      <xdr:row>5</xdr:row>
      <xdr:rowOff>123825</xdr:rowOff>
    </xdr:to>
    <xdr:sp macro="" textlink="">
      <xdr:nvSpPr>
        <xdr:cNvPr id="8" name="Izveštaj_o_prodaji">
          <a:hlinkClick xmlns:r="http://schemas.openxmlformats.org/officeDocument/2006/relationships" r:id="rId1" tooltip="Kliknite da biste prikazali izveštaj o prodaji"/>
        </xdr:cNvPr>
        <xdr:cNvSpPr/>
      </xdr:nvSpPr>
      <xdr:spPr>
        <a:xfrm>
          <a:off x="1741720" y="851737"/>
          <a:ext cx="1465200" cy="557963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IZVEŠTAJ O PRODAJI</a:t>
          </a:r>
        </a:p>
      </xdr:txBody>
    </xdr:sp>
    <xdr:clientData fPrintsWithSheet="0"/>
  </xdr:twoCellAnchor>
  <xdr:twoCellAnchor>
    <xdr:from>
      <xdr:col>4</xdr:col>
      <xdr:colOff>10552</xdr:colOff>
      <xdr:row>2</xdr:row>
      <xdr:rowOff>204037</xdr:rowOff>
    </xdr:from>
    <xdr:to>
      <xdr:col>4</xdr:col>
      <xdr:colOff>1477401</xdr:colOff>
      <xdr:row>5</xdr:row>
      <xdr:rowOff>123825</xdr:rowOff>
    </xdr:to>
    <xdr:sp macro="" textlink="">
      <xdr:nvSpPr>
        <xdr:cNvPr id="13" name="Inventar">
          <a:hlinkClick xmlns:r="http://schemas.openxmlformats.org/officeDocument/2006/relationships" r:id="rId2" tooltip="Kliknite da biste videli zalihe"/>
        </xdr:cNvPr>
        <xdr:cNvSpPr/>
      </xdr:nvSpPr>
      <xdr:spPr>
        <a:xfrm>
          <a:off x="3258577" y="851737"/>
          <a:ext cx="1466849" cy="557963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ZALIHE</a:t>
          </a:r>
        </a:p>
      </xdr:txBody>
    </xdr:sp>
    <xdr:clientData fPrintsWithSheet="0"/>
  </xdr:twoCellAnchor>
  <xdr:twoCellAnchor>
    <xdr:from>
      <xdr:col>1</xdr:col>
      <xdr:colOff>713</xdr:colOff>
      <xdr:row>2</xdr:row>
      <xdr:rowOff>214487</xdr:rowOff>
    </xdr:from>
    <xdr:to>
      <xdr:col>2</xdr:col>
      <xdr:colOff>669413</xdr:colOff>
      <xdr:row>5</xdr:row>
      <xdr:rowOff>161925</xdr:rowOff>
    </xdr:to>
    <xdr:grpSp>
      <xdr:nvGrpSpPr>
        <xdr:cNvPr id="2" name="Troškovi_nabavke"/>
        <xdr:cNvGrpSpPr/>
      </xdr:nvGrpSpPr>
      <xdr:grpSpPr>
        <a:xfrm>
          <a:off x="219788" y="862187"/>
          <a:ext cx="1468800" cy="585613"/>
          <a:chOff x="219786" y="862186"/>
          <a:chExt cx="1466258" cy="586513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Pravougaonik_22"/>
          <xdr:cNvSpPr/>
        </xdr:nvSpPr>
        <xdr:spPr>
          <a:xfrm>
            <a:off x="222404" y="862186"/>
            <a:ext cx="1463640" cy="586513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3"/>
                </a:solidFill>
              </a:rPr>
              <a:t>PODACI O PRODAJI</a:t>
            </a:r>
          </a:p>
        </xdr:txBody>
      </xdr:sp>
      <xdr:cxnSp macro="">
        <xdr:nvCxnSpPr>
          <xdr:cNvPr id="24" name="Prava_linija_spajanja_23" descr="Linija" title="Linij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</xdr:row>
      <xdr:rowOff>0</xdr:rowOff>
    </xdr:from>
    <xdr:to>
      <xdr:col>6</xdr:col>
      <xdr:colOff>638175</xdr:colOff>
      <xdr:row>6</xdr:row>
      <xdr:rowOff>38100</xdr:rowOff>
    </xdr:to>
    <xdr:sp macro="" textlink="">
      <xdr:nvSpPr>
        <xdr:cNvPr id="9" name="Savet za predložak" descr="Da biste ažurirali izveštaj o prodaji kliknite desnim tasterom miša na donju izvedenu tabelu i zatim izaberite „Osveži“." title="SAVET"/>
        <xdr:cNvSpPr/>
      </xdr:nvSpPr>
      <xdr:spPr>
        <a:xfrm>
          <a:off x="5867400" y="647700"/>
          <a:ext cx="1952625" cy="866775"/>
        </a:xfrm>
        <a:prstGeom prst="wedgeRectCallout">
          <a:avLst>
            <a:gd name="adj1" fmla="val -20833"/>
            <a:gd name="adj2" fmla="val 67763"/>
          </a:avLst>
        </a:prstGeom>
        <a:solidFill>
          <a:schemeClr val="bg1"/>
        </a:solidFill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SAVET: Da biste ažurirali izveštaj o prodaji kliknite desnim tasterom miša na donju izvedenu tabelu i zatim izaberite </a:t>
          </a:r>
          <a:r>
            <a:rPr 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Osveži</a:t>
          </a:r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</a:p>
      </xdr:txBody>
    </xdr:sp>
    <xdr:clientData fPrintsWithSheet="0"/>
  </xdr:twoCellAnchor>
  <xdr:twoCellAnchor>
    <xdr:from>
      <xdr:col>0</xdr:col>
      <xdr:colOff>217007</xdr:colOff>
      <xdr:row>2</xdr:row>
      <xdr:rowOff>190500</xdr:rowOff>
    </xdr:from>
    <xdr:to>
      <xdr:col>1</xdr:col>
      <xdr:colOff>1464782</xdr:colOff>
      <xdr:row>5</xdr:row>
      <xdr:rowOff>110325</xdr:rowOff>
    </xdr:to>
    <xdr:sp macro="" textlink="">
      <xdr:nvSpPr>
        <xdr:cNvPr id="8" name="Troškovi nabavke">
          <a:hlinkClick xmlns:r="http://schemas.openxmlformats.org/officeDocument/2006/relationships" r:id="rId1" tooltip="Kliknite da biste prikazali izveštaj o prodaji"/>
        </xdr:cNvPr>
        <xdr:cNvSpPr/>
      </xdr:nvSpPr>
      <xdr:spPr>
        <a:xfrm>
          <a:off x="217007" y="838200"/>
          <a:ext cx="1466850" cy="55800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PODACI O PRODAJI</a:t>
          </a:r>
        </a:p>
      </xdr:txBody>
    </xdr:sp>
    <xdr:clientData fPrintsWithSheet="0"/>
  </xdr:twoCellAnchor>
  <xdr:twoCellAnchor>
    <xdr:from>
      <xdr:col>2</xdr:col>
      <xdr:colOff>1124264</xdr:colOff>
      <xdr:row>2</xdr:row>
      <xdr:rowOff>190499</xdr:rowOff>
    </xdr:from>
    <xdr:to>
      <xdr:col>3</xdr:col>
      <xdr:colOff>257488</xdr:colOff>
      <xdr:row>5</xdr:row>
      <xdr:rowOff>110324</xdr:rowOff>
    </xdr:to>
    <xdr:sp macro="" textlink="">
      <xdr:nvSpPr>
        <xdr:cNvPr id="10" name="Inventar">
          <a:hlinkClick xmlns:r="http://schemas.openxmlformats.org/officeDocument/2006/relationships" r:id="rId2" tooltip="Kliknite da biste videli zalihe"/>
        </xdr:cNvPr>
        <xdr:cNvSpPr/>
      </xdr:nvSpPr>
      <xdr:spPr>
        <a:xfrm>
          <a:off x="3257864" y="838199"/>
          <a:ext cx="1466849" cy="5580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ZALIHE</a:t>
          </a:r>
        </a:p>
      </xdr:txBody>
    </xdr:sp>
    <xdr:clientData fPrintsWithSheet="0"/>
  </xdr:twoCellAnchor>
  <xdr:twoCellAnchor>
    <xdr:from>
      <xdr:col>1</xdr:col>
      <xdr:colOff>1524000</xdr:colOff>
      <xdr:row>2</xdr:row>
      <xdr:rowOff>200951</xdr:rowOff>
    </xdr:from>
    <xdr:to>
      <xdr:col>2</xdr:col>
      <xdr:colOff>1075732</xdr:colOff>
      <xdr:row>5</xdr:row>
      <xdr:rowOff>120776</xdr:rowOff>
    </xdr:to>
    <xdr:grpSp>
      <xdr:nvGrpSpPr>
        <xdr:cNvPr id="11" name="Izveštaj o prodaji"/>
        <xdr:cNvGrpSpPr/>
      </xdr:nvGrpSpPr>
      <xdr:grpSpPr>
        <a:xfrm>
          <a:off x="1743075" y="848651"/>
          <a:ext cx="1466257" cy="558000"/>
          <a:chOff x="219786" y="862187"/>
          <a:chExt cx="1466258" cy="533292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Pravougaonik 11"/>
          <xdr:cNvSpPr/>
        </xdr:nvSpPr>
        <xdr:spPr>
          <a:xfrm>
            <a:off x="222404" y="862187"/>
            <a:ext cx="1463640" cy="533292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2"/>
                </a:solidFill>
              </a:rPr>
              <a:t>IZVEŠTAJ O PRODAJI</a:t>
            </a:r>
          </a:p>
        </xdr:txBody>
      </xdr:sp>
      <xdr:cxnSp macro="">
        <xdr:nvCxnSpPr>
          <xdr:cNvPr id="13" name="Prava linija spajanja 12" descr="Linija" title="Linij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1521932</xdr:colOff>
      <xdr:row>2</xdr:row>
      <xdr:rowOff>200024</xdr:rowOff>
    </xdr:from>
    <xdr:to>
      <xdr:col>2</xdr:col>
      <xdr:colOff>864707</xdr:colOff>
      <xdr:row>5</xdr:row>
      <xdr:rowOff>119849</xdr:rowOff>
    </xdr:to>
    <xdr:sp macro="" textlink="">
      <xdr:nvSpPr>
        <xdr:cNvPr id="11" name="Izveštaj o prodaji">
          <a:hlinkClick xmlns:r="http://schemas.openxmlformats.org/officeDocument/2006/relationships" r:id="rId1" tooltip="Kliknite da biste prikazali izveštaj o prodaji"/>
        </xdr:cNvPr>
        <xdr:cNvSpPr/>
      </xdr:nvSpPr>
      <xdr:spPr>
        <a:xfrm>
          <a:off x="1741007" y="847724"/>
          <a:ext cx="1466850" cy="55800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IZVEŠTAJ O PRODAJI</a:t>
          </a:r>
        </a:p>
      </xdr:txBody>
    </xdr:sp>
    <xdr:clientData fPrintsWithSheet="0"/>
  </xdr:twoCellAnchor>
  <xdr:twoCellAnchor>
    <xdr:from>
      <xdr:col>1</xdr:col>
      <xdr:colOff>314</xdr:colOff>
      <xdr:row>2</xdr:row>
      <xdr:rowOff>200024</xdr:rowOff>
    </xdr:from>
    <xdr:to>
      <xdr:col>1</xdr:col>
      <xdr:colOff>1467163</xdr:colOff>
      <xdr:row>5</xdr:row>
      <xdr:rowOff>119849</xdr:rowOff>
    </xdr:to>
    <xdr:sp macro="" textlink="">
      <xdr:nvSpPr>
        <xdr:cNvPr id="14" name="Inventar">
          <a:hlinkClick xmlns:r="http://schemas.openxmlformats.org/officeDocument/2006/relationships" r:id="rId2" tooltip="Kliknite da biste prikazali izveštaj o prodaji"/>
        </xdr:cNvPr>
        <xdr:cNvSpPr/>
      </xdr:nvSpPr>
      <xdr:spPr>
        <a:xfrm>
          <a:off x="219389" y="847724"/>
          <a:ext cx="1466849" cy="55800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PODACI O PRODAJI</a:t>
          </a:r>
        </a:p>
      </xdr:txBody>
    </xdr:sp>
    <xdr:clientData fPrintsWithSheet="0"/>
  </xdr:twoCellAnchor>
  <xdr:twoCellAnchor>
    <xdr:from>
      <xdr:col>2</xdr:col>
      <xdr:colOff>914400</xdr:colOff>
      <xdr:row>2</xdr:row>
      <xdr:rowOff>210477</xdr:rowOff>
    </xdr:from>
    <xdr:to>
      <xdr:col>2</xdr:col>
      <xdr:colOff>2380657</xdr:colOff>
      <xdr:row>5</xdr:row>
      <xdr:rowOff>130302</xdr:rowOff>
    </xdr:to>
    <xdr:grpSp>
      <xdr:nvGrpSpPr>
        <xdr:cNvPr id="17" name="Grupa 16"/>
        <xdr:cNvGrpSpPr/>
      </xdr:nvGrpSpPr>
      <xdr:grpSpPr>
        <a:xfrm>
          <a:off x="3257550" y="858177"/>
          <a:ext cx="1466257" cy="558000"/>
          <a:chOff x="219786" y="862187"/>
          <a:chExt cx="1466258" cy="495133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Pravougaonik 17"/>
          <xdr:cNvSpPr/>
        </xdr:nvSpPr>
        <xdr:spPr>
          <a:xfrm>
            <a:off x="222404" y="862187"/>
            <a:ext cx="1463640" cy="495133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1"/>
                </a:solidFill>
              </a:rPr>
              <a:t>ZALIHE</a:t>
            </a:r>
          </a:p>
        </xdr:txBody>
      </xdr:sp>
      <xdr:cxnSp macro="">
        <xdr:nvCxnSpPr>
          <xdr:cNvPr id="19" name="Prava linija spajanja 18" descr="Linija" title="Linij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ugfix\serbian\O15%20Excel\Templates\target\Daily%20cash%20register%20sales_TP103107640.xlt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264.485097916666" createdVersion="5" refreshedVersion="5" minRefreshableVersion="3" recordCount="5">
  <cacheSource type="worksheet">
    <worksheetSource name="tblSalesData" r:id="rId2"/>
  </cacheSource>
  <cacheFields count="9">
    <cacheField name="DATUM" numFmtId="14">
      <sharedItems containsSemiMixedTypes="0" containsNonDate="0" containsDate="1" containsString="0" minDate="2012-02-01T00:00:00" maxDate="2012-02-02T00:00:00" count="1">
        <d v="2012-02-01T00:00:00"/>
      </sharedItems>
    </cacheField>
    <cacheField name="VREME" numFmtId="165">
      <sharedItems containsSemiMixedTypes="0" containsNonDate="0" containsDate="1" containsString="0" minDate="1899-12-30T10:30:00" maxDate="1899-12-30T11:45:00"/>
    </cacheField>
    <cacheField name="BROJ TRANSAKCIJE" numFmtId="0">
      <sharedItems containsSemiMixedTypes="0" containsString="0" containsNumber="1" containsInteger="1" minValue="1001" maxValue="1005"/>
    </cacheField>
    <cacheField name="MJ BROJ/BROJ PROIZVODA" numFmtId="49">
      <sharedItems containsSemiMixedTypes="0" containsString="0" containsNumber="1" containsInteger="1" minValue="90001" maxValue="90023" count="5">
        <n v="90001"/>
        <n v="90023"/>
        <n v="90005"/>
        <n v="90004"/>
        <n v="90002"/>
      </sharedItems>
    </cacheField>
    <cacheField name="OPIS" numFmtId="0">
      <sharedItems count="5">
        <s v="Pokrivač"/>
        <s v="Stolnjak, 15 cm okrugli"/>
        <s v="Okrugli poslužavnik"/>
        <s v="Kvadratni poslužavnik"/>
        <s v="Jastuk"/>
      </sharedItems>
    </cacheField>
    <cacheField name="OBIM PRODAJE" numFmtId="166">
      <sharedItems containsSemiMixedTypes="0" containsString="0" containsNumber="1" minValue="2.95" maxValue="74.95"/>
    </cacheField>
    <cacheField name="PORESKA STOPA" numFmtId="10">
      <sharedItems containsSemiMixedTypes="0" containsString="0" containsNumber="1" minValue="0.05" maxValue="0.05"/>
    </cacheField>
    <cacheField name="POREZ NA PROMET" numFmtId="166">
      <sharedItems containsSemiMixedTypes="0" containsString="0" containsNumber="1" minValue="0.14750000000000002" maxValue="3.7475000000000005"/>
    </cacheField>
    <cacheField name="UKUPNO" numFmtId="166">
      <sharedItems containsSemiMixedTypes="0" containsString="0" containsNumber="1" minValue="3.0975000000000001" maxValue="78.6975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d v="1899-12-30T10:30:00"/>
    <n v="1001"/>
    <x v="0"/>
    <x v="0"/>
    <n v="74.95"/>
    <n v="0.05"/>
    <n v="3.7475000000000005"/>
    <n v="78.697500000000005"/>
  </r>
  <r>
    <x v="0"/>
    <d v="1899-12-30T10:33:00"/>
    <n v="1002"/>
    <x v="1"/>
    <x v="1"/>
    <n v="34.99"/>
    <n v="0.05"/>
    <n v="1.7495000000000003"/>
    <n v="36.7395"/>
  </r>
  <r>
    <x v="0"/>
    <d v="1899-12-30T10:45:00"/>
    <n v="1003"/>
    <x v="2"/>
    <x v="2"/>
    <n v="55.95"/>
    <n v="0.05"/>
    <n v="2.7975000000000003"/>
    <n v="58.747500000000002"/>
  </r>
  <r>
    <x v="0"/>
    <d v="1899-12-30T10:55:00"/>
    <n v="1004"/>
    <x v="3"/>
    <x v="3"/>
    <n v="2.95"/>
    <n v="0.05"/>
    <n v="0.14750000000000002"/>
    <n v="3.0975000000000001"/>
  </r>
  <r>
    <x v="0"/>
    <d v="1899-12-30T11:45:00"/>
    <n v="1005"/>
    <x v="4"/>
    <x v="4"/>
    <n v="14.98"/>
    <n v="0.05"/>
    <n v="0.74900000000000011"/>
    <n v="15.729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5" applyNumberFormats="0" applyBorderFormats="0" applyFontFormats="0" applyPatternFormats="0" applyAlignmentFormats="0" applyWidthHeightFormats="1" dataCaption="Vrednosti" updatedVersion="5" minRefreshableVersion="3" showDrill="0" itemPrintTitles="1" createdVersion="4" indent="0" compact="0" compactData="0" multipleFieldFilters="0">
  <location ref="B8:G14" firstHeaderRow="0" firstDataRow="1" firstDataCol="3"/>
  <pivotFields count="9">
    <pivotField axis="axisRow" compact="0" numFmtId="14" outline="0" showAll="0" defaultSubtotal="0">
      <items count="1">
        <item x="0"/>
      </items>
    </pivotField>
    <pivotField compact="0" numFmtId="18" outline="0" showAll="0" defaultSubtotal="0"/>
    <pivotField compact="0" outline="0" showAll="0" defaultSubtotal="0"/>
    <pivotField axis="axisRow" compact="0" outline="0" showAll="0" defaultSubtotal="0">
      <items count="5">
        <item x="0"/>
        <item x="4"/>
        <item x="3"/>
        <item x="2"/>
        <item x="1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numFmtId="164" outline="0" showAll="0" defaultSubtotal="0"/>
    <pivotField compact="0" numFmtId="10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3">
    <field x="3"/>
    <field x="4"/>
    <field x="0"/>
  </rowFields>
  <rowItems count="6">
    <i>
      <x/>
      <x/>
      <x/>
    </i>
    <i>
      <x v="1"/>
      <x v="4"/>
      <x/>
    </i>
    <i>
      <x v="2"/>
      <x v="3"/>
      <x/>
    </i>
    <i>
      <x v="3"/>
      <x v="2"/>
      <x/>
    </i>
    <i>
      <x v="4"/>
      <x v="1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Obim prodaje" fld="5" baseField="0" baseItem="0" numFmtId="164"/>
    <dataField name=" Porez na promet" fld="7" baseField="0" baseItem="0" numFmtId="166"/>
    <dataField name=" Ukupno" fld="8" baseField="0" baseItem="0" numFmtId="166"/>
  </dataFields>
  <formats count="15">
    <format dxfId="34">
      <pivotArea field="3" type="button" dataOnly="0" labelOnly="1" outline="0" axis="axisRow" fieldPosition="0"/>
    </format>
    <format dxfId="33">
      <pivotArea dataOnly="0" labelOnly="1" outline="0" fieldPosition="0">
        <references count="1">
          <reference field="3" count="0"/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type="all" dataOnly="0" outline="0" fieldPosition="0"/>
    </format>
    <format dxfId="27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26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25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24">
      <pivotArea outline="0" collapsedLevelsAreSubtotals="1" fieldPosition="0">
        <references count="4">
          <reference field="4294967294" count="1" selected="0">
            <x v="0"/>
          </reference>
          <reference field="0" count="0" selected="0"/>
          <reference field="3" count="0" selected="0"/>
          <reference field="4" count="0" selected="0"/>
        </references>
      </pivotArea>
    </format>
    <format dxfId="23">
      <pivotArea field="3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2">
      <pivotArea field="3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conditionalFormats count="4"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0" count="0" selected="0"/>
          </references>
        </pivotArea>
      </pivotAreas>
    </conditionalFormat>
    <conditionalFormat scope="field" priority="3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0" count="0" selected="0"/>
          </references>
        </pivotArea>
      </pivotAreas>
    </conditionalFormat>
    <conditionalFormat scope="field" priority="12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0" count="0" selected="0"/>
          </references>
        </pivotArea>
      </pivotAreas>
    </conditionalFormat>
    <conditionalFormat scope="field" priority="13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0" count="0" selected="0"/>
          </references>
        </pivotArea>
      </pivotAreas>
    </conditionalFormat>
  </conditionalFormats>
  <pivotTableStyleInfo name="Izveštaj_o_prodaji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zvedena tabela" altTextSummary="Izvedena tabela izveštaja o prodaji. Prikazuje zbir po MJ BROJU/BROJU PROIZVODA, OPISU i DATUMU, prikazuje zbirove za „Porez na promet“ i „Ukupno“." hideValuesRow="1"/>
    </ext>
  </extLst>
</pivotTableDefinition>
</file>

<file path=xl/tables/table1.xml><?xml version="1.0" encoding="utf-8"?>
<table xmlns="http://schemas.openxmlformats.org/spreadsheetml/2006/main" id="1" name="tblSalesData" displayName="tblSalesData" ref="B8:J13">
  <autoFilter ref="B8:J13"/>
  <tableColumns count="9">
    <tableColumn id="1" name="DATUM" totalsRowLabel="Ukupno" totalsRowDxfId="48"/>
    <tableColumn id="2" name="VREME" totalsRowDxfId="47"/>
    <tableColumn id="3" name="BROJ TRANSAKCIJE" totalsRowDxfId="46"/>
    <tableColumn id="8" name="MJ BROJ/BROJ PROIZVODA" totalsRowDxfId="45"/>
    <tableColumn id="4" name="OPIS" totalsRowDxfId="44">
      <calculatedColumnFormula>IFERROR(IF(ISNA(VLOOKUP(tblSalesData[[#This Row],[MJ BROJ/BROJ PROIZVODA]],tblInventar[],2,0)),"",VLOOKUP(tblSalesData[[#This Row],[MJ BROJ/BROJ PROIZVODA]],tblInventar[],2,0)),"Nije pronađen opis")</calculatedColumnFormula>
    </tableColumn>
    <tableColumn id="5" name="OBIM PRODAJE" dataDxfId="43" totalsRowDxfId="42"/>
    <tableColumn id="9" name="PORESKA STOPA" totalsRowDxfId="41"/>
    <tableColumn id="6" name="POREZ NA PROMET" dataDxfId="40">
      <calculatedColumnFormula>tblSalesData[[#This Row],[OBIM PRODAJE]]*tblSalesData[[#This Row],[PORESKA STOPA]]</calculatedColumnFormula>
    </tableColumn>
    <tableColumn id="7" name="UKUPNO" totalsRowFunction="sum" dataDxfId="39">
      <calculatedColumnFormula>tblSalesData[[#This Row],[OBIM PRODAJE]]+tblSalesData[[#This Row],[POREZ NA PROMET]]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Tabela" altTextSummary="Tabela sa podacima o prodaji. Unesite dnevne transakcije prodaje. Opise će automatski popuniti formula po MJ BROJU/BROJU PROIZVODA, na osnovu radnog lista „Zalihe“. POREZ NA PROMET i UKUPNO su izračunate vrednosti."/>
    </ext>
  </extLst>
</table>
</file>

<file path=xl/tables/table2.xml><?xml version="1.0" encoding="utf-8"?>
<table xmlns="http://schemas.openxmlformats.org/spreadsheetml/2006/main" id="2" name="tblInventar" displayName="tblInventar" ref="B8:C31" totalsRowShown="0" headerRowDxfId="19" dataDxfId="18">
  <tableColumns count="2">
    <tableColumn id="1" name="MJ BROJ/BROJ PROIZVODA" dataDxfId="17"/>
    <tableColumn id="2" name="OPIS" dataDxfId="16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ela" altTextSummary="Tabela zaliha. Unesite MJ BROJEVE/BROJEVE PROIZVODA i sa njima povezane OPISE. Tako će se popunjavati radni list „Podaci o prodaji“ kada unesete MJ BROJ/BROJ PROIZVODA.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13"/>
  <sheetViews>
    <sheetView showGridLines="0" tabSelected="1" zoomScaleNormal="100" workbookViewId="0">
      <selection activeCell="B7" sqref="B7"/>
    </sheetView>
  </sheetViews>
  <sheetFormatPr defaultRowHeight="21" customHeight="1" x14ac:dyDescent="0.3"/>
  <cols>
    <col min="1" max="1" width="3.28515625" customWidth="1"/>
    <col min="2" max="2" width="12" style="9" customWidth="1"/>
    <col min="3" max="3" width="10.42578125" style="2" customWidth="1"/>
    <col min="4" max="4" width="23" style="2" customWidth="1"/>
    <col min="5" max="5" width="26.28515625" style="2" bestFit="1" customWidth="1"/>
    <col min="6" max="6" width="21.7109375" style="2" customWidth="1"/>
    <col min="7" max="7" width="18.42578125" style="5" customWidth="1"/>
    <col min="8" max="8" width="18.42578125" style="5" bestFit="1" customWidth="1"/>
    <col min="9" max="9" width="20.5703125" style="5" bestFit="1" customWidth="1"/>
    <col min="10" max="10" width="16.5703125" style="5" customWidth="1"/>
    <col min="11" max="11" width="3.28515625" customWidth="1"/>
  </cols>
  <sheetData>
    <row r="1" spans="2:11" ht="15" x14ac:dyDescent="0.3">
      <c r="B1" s="7"/>
      <c r="C1"/>
      <c r="D1"/>
      <c r="E1"/>
      <c r="F1"/>
      <c r="G1" s="6"/>
      <c r="H1" s="6"/>
      <c r="I1" s="6"/>
      <c r="J1"/>
    </row>
    <row r="2" spans="2:11" ht="36" x14ac:dyDescent="0.3">
      <c r="B2" s="8" t="s">
        <v>33</v>
      </c>
      <c r="C2"/>
      <c r="D2"/>
      <c r="E2"/>
      <c r="F2"/>
      <c r="G2" s="6"/>
      <c r="H2" s="6"/>
      <c r="I2" s="6"/>
      <c r="J2"/>
    </row>
    <row r="3" spans="2:11" ht="17.25" customHeight="1" x14ac:dyDescent="0.3">
      <c r="B3" s="8"/>
      <c r="C3"/>
      <c r="D3"/>
      <c r="E3"/>
      <c r="F3"/>
      <c r="G3" s="6"/>
      <c r="H3" s="6"/>
      <c r="I3" s="6"/>
      <c r="J3" s="6"/>
    </row>
    <row r="4" spans="2:11" ht="15.75" customHeight="1" x14ac:dyDescent="0.3">
      <c r="B4" s="7"/>
      <c r="C4"/>
      <c r="D4"/>
      <c r="E4"/>
      <c r="F4"/>
      <c r="G4" s="6"/>
      <c r="H4" s="6"/>
      <c r="I4" s="6"/>
      <c r="J4" s="6"/>
    </row>
    <row r="5" spans="2:11" ht="17.25" customHeight="1" x14ac:dyDescent="0.3">
      <c r="B5" s="7"/>
      <c r="C5"/>
      <c r="D5"/>
      <c r="E5"/>
      <c r="F5"/>
      <c r="G5" s="6"/>
      <c r="H5" s="6"/>
      <c r="I5" s="6"/>
      <c r="J5" s="6"/>
    </row>
    <row r="6" spans="2:11" ht="15" x14ac:dyDescent="0.3">
      <c r="B6" s="10"/>
      <c r="C6" s="1"/>
      <c r="D6" s="1"/>
      <c r="E6" s="1"/>
      <c r="F6" s="1"/>
      <c r="G6" s="11"/>
      <c r="H6" s="11"/>
      <c r="I6" s="11"/>
      <c r="J6" s="11"/>
      <c r="K6" t="s">
        <v>32</v>
      </c>
    </row>
    <row r="7" spans="2:11" ht="15" x14ac:dyDescent="0.3">
      <c r="B7" s="10"/>
      <c r="C7" s="1"/>
      <c r="D7" s="1"/>
      <c r="E7" s="1"/>
      <c r="F7" s="1"/>
      <c r="G7" s="11"/>
      <c r="H7" s="11"/>
      <c r="I7" s="11"/>
      <c r="J7" s="11"/>
      <c r="K7" t="s">
        <v>32</v>
      </c>
    </row>
    <row r="8" spans="2:11" ht="21" customHeight="1" x14ac:dyDescent="0.3">
      <c r="B8" s="27" t="s">
        <v>23</v>
      </c>
      <c r="C8" s="28" t="s">
        <v>24</v>
      </c>
      <c r="D8" s="28" t="s">
        <v>25</v>
      </c>
      <c r="E8" s="28" t="s">
        <v>26</v>
      </c>
      <c r="F8" s="28" t="s">
        <v>27</v>
      </c>
      <c r="G8" s="29" t="s">
        <v>28</v>
      </c>
      <c r="H8" s="29" t="s">
        <v>29</v>
      </c>
      <c r="I8" s="29" t="s">
        <v>30</v>
      </c>
      <c r="J8" s="29" t="s">
        <v>31</v>
      </c>
    </row>
    <row r="9" spans="2:11" ht="21" customHeight="1" x14ac:dyDescent="0.3">
      <c r="B9" s="30">
        <v>40940</v>
      </c>
      <c r="C9" s="31">
        <v>0.4375</v>
      </c>
      <c r="D9" s="32">
        <v>1001</v>
      </c>
      <c r="E9" s="33">
        <v>90001</v>
      </c>
      <c r="F9" s="32" t="str">
        <f>IFERROR(IF(ISNA(VLOOKUP(tblSalesData[[#This Row],[MJ BROJ/BROJ PROIZVODA]],tblInventar[],2,0)),"",VLOOKUP(tblSalesData[[#This Row],[MJ BROJ/BROJ PROIZVODA]],tblInventar[],2,0)),"Nije pronađen opis")</f>
        <v>Pokrivač</v>
      </c>
      <c r="G9" s="35">
        <v>74.95</v>
      </c>
      <c r="H9" s="34">
        <v>0.05</v>
      </c>
      <c r="I9" s="36">
        <f>tblSalesData[[#This Row],[OBIM PRODAJE]]*tblSalesData[[#This Row],[PORESKA STOPA]]</f>
        <v>3.7475000000000005</v>
      </c>
      <c r="J9" s="36">
        <f>tblSalesData[[#This Row],[OBIM PRODAJE]]+tblSalesData[[#This Row],[POREZ NA PROMET]]</f>
        <v>78.697500000000005</v>
      </c>
    </row>
    <row r="10" spans="2:11" ht="21" customHeight="1" x14ac:dyDescent="0.3">
      <c r="B10" s="30">
        <v>40940</v>
      </c>
      <c r="C10" s="31">
        <v>0.43958333333333338</v>
      </c>
      <c r="D10" s="32">
        <v>1002</v>
      </c>
      <c r="E10" s="33">
        <v>90023</v>
      </c>
      <c r="F10" s="32" t="str">
        <f>IFERROR(IF(ISNA(VLOOKUP(tblSalesData[[#This Row],[MJ BROJ/BROJ PROIZVODA]],tblInventar[],2,0)),"",VLOOKUP(tblSalesData[[#This Row],[MJ BROJ/BROJ PROIZVODA]],tblInventar[],2,0)),"Nije pronađen opis")</f>
        <v>Stolnjak, 15 cm okrugli</v>
      </c>
      <c r="G10" s="35">
        <v>34.99</v>
      </c>
      <c r="H10" s="34">
        <v>0.05</v>
      </c>
      <c r="I10" s="36">
        <f>tblSalesData[[#This Row],[OBIM PRODAJE]]*tblSalesData[[#This Row],[PORESKA STOPA]]</f>
        <v>1.7495000000000003</v>
      </c>
      <c r="J10" s="36">
        <f>tblSalesData[[#This Row],[OBIM PRODAJE]]+tblSalesData[[#This Row],[POREZ NA PROMET]]</f>
        <v>36.7395</v>
      </c>
    </row>
    <row r="11" spans="2:11" ht="21" customHeight="1" x14ac:dyDescent="0.3">
      <c r="B11" s="30">
        <v>40940</v>
      </c>
      <c r="C11" s="31">
        <v>0.44791666666666669</v>
      </c>
      <c r="D11" s="32">
        <v>1003</v>
      </c>
      <c r="E11" s="33">
        <v>90005</v>
      </c>
      <c r="F11" s="32" t="str">
        <f>IFERROR(IF(ISNA(VLOOKUP(tblSalesData[[#This Row],[MJ BROJ/BROJ PROIZVODA]],tblInventar[],2,0)),"",VLOOKUP(tblSalesData[[#This Row],[MJ BROJ/BROJ PROIZVODA]],tblInventar[],2,0)),"Nije pronađen opis")</f>
        <v>Okrugli poslužavnik</v>
      </c>
      <c r="G11" s="35">
        <v>55.95</v>
      </c>
      <c r="H11" s="34">
        <v>0.05</v>
      </c>
      <c r="I11" s="36">
        <f>tblSalesData[[#This Row],[OBIM PRODAJE]]*tblSalesData[[#This Row],[PORESKA STOPA]]</f>
        <v>2.7975000000000003</v>
      </c>
      <c r="J11" s="36">
        <f>tblSalesData[[#This Row],[OBIM PRODAJE]]+tblSalesData[[#This Row],[POREZ NA PROMET]]</f>
        <v>58.747500000000002</v>
      </c>
    </row>
    <row r="12" spans="2:11" ht="21" customHeight="1" x14ac:dyDescent="0.3">
      <c r="B12" s="30">
        <v>40940</v>
      </c>
      <c r="C12" s="31">
        <v>0.4548611111111111</v>
      </c>
      <c r="D12" s="32">
        <v>1004</v>
      </c>
      <c r="E12" s="33">
        <v>90004</v>
      </c>
      <c r="F12" s="32" t="str">
        <f>IFERROR(IF(ISNA(VLOOKUP(tblSalesData[[#This Row],[MJ BROJ/BROJ PROIZVODA]],tblInventar[],2,0)),"",VLOOKUP(tblSalesData[[#This Row],[MJ BROJ/BROJ PROIZVODA]],tblInventar[],2,0)),"Nije pronađen opis")</f>
        <v>Kvadratni poslužavnik</v>
      </c>
      <c r="G12" s="35">
        <v>2.95</v>
      </c>
      <c r="H12" s="34">
        <v>0.05</v>
      </c>
      <c r="I12" s="36">
        <f>tblSalesData[[#This Row],[OBIM PRODAJE]]*tblSalesData[[#This Row],[PORESKA STOPA]]</f>
        <v>0.14750000000000002</v>
      </c>
      <c r="J12" s="36">
        <f>tblSalesData[[#This Row],[OBIM PRODAJE]]+tblSalesData[[#This Row],[POREZ NA PROMET]]</f>
        <v>3.0975000000000001</v>
      </c>
    </row>
    <row r="13" spans="2:11" ht="21" customHeight="1" x14ac:dyDescent="0.3">
      <c r="B13" s="30">
        <v>40940</v>
      </c>
      <c r="C13" s="31">
        <v>0.48958333333333331</v>
      </c>
      <c r="D13" s="32">
        <v>1005</v>
      </c>
      <c r="E13" s="33">
        <v>90002</v>
      </c>
      <c r="F13" s="32" t="str">
        <f>IFERROR(IF(ISNA(VLOOKUP(tblSalesData[[#This Row],[MJ BROJ/BROJ PROIZVODA]],tblInventar[],2,0)),"",VLOOKUP(tblSalesData[[#This Row],[MJ BROJ/BROJ PROIZVODA]],tblInventar[],2,0)),"Nije pronađen opis")</f>
        <v>Jastuk</v>
      </c>
      <c r="G13" s="35">
        <v>14.98</v>
      </c>
      <c r="H13" s="34">
        <v>0.05</v>
      </c>
      <c r="I13" s="36">
        <f>tblSalesData[[#This Row],[OBIM PRODAJE]]*tblSalesData[[#This Row],[PORESKA STOPA]]</f>
        <v>0.74900000000000011</v>
      </c>
      <c r="J13" s="36">
        <f>tblSalesData[[#This Row],[OBIM PRODAJE]]+tblSalesData[[#This Row],[POREZ NA PROMET]]</f>
        <v>15.729000000000001</v>
      </c>
    </row>
  </sheetData>
  <dataValidations count="1">
    <dataValidation type="list" errorStyle="warning" allowBlank="1" showInputMessage="1" showErrorMessage="1" errorTitle="Ups!" error="Ovi brojevi su sa spiska na listu „Zalihe“. Da biste ih dodali na padajuću listu, kliknite na „Otkaži“, pređite na list „Zalihe“ i dodajte ih na listu." sqref="E9:E13">
      <formula1>PN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G15"/>
  <sheetViews>
    <sheetView showGridLines="0" zoomScaleNormal="100" workbookViewId="0">
      <selection activeCell="E10" sqref="E10"/>
    </sheetView>
  </sheetViews>
  <sheetFormatPr defaultRowHeight="21" customHeight="1" x14ac:dyDescent="0.3"/>
  <cols>
    <col min="1" max="1" width="3.28515625" customWidth="1"/>
    <col min="2" max="2" width="28.7109375" style="16" customWidth="1"/>
    <col min="3" max="3" width="35" style="2" customWidth="1"/>
    <col min="4" max="4" width="13.28515625" style="2" customWidth="1"/>
    <col min="5" max="5" width="13.7109375" style="2" customWidth="1"/>
    <col min="6" max="6" width="15.42578125" style="2" bestFit="1" customWidth="1"/>
    <col min="7" max="7" width="13.7109375" style="2" customWidth="1"/>
  </cols>
  <sheetData>
    <row r="1" spans="2:7" ht="15" x14ac:dyDescent="0.3">
      <c r="B1" s="23"/>
      <c r="C1" s="20"/>
      <c r="D1" s="20"/>
      <c r="E1" s="20"/>
      <c r="F1" s="20"/>
      <c r="G1" s="20"/>
    </row>
    <row r="2" spans="2:7" ht="36" x14ac:dyDescent="0.3">
      <c r="B2" s="21" t="s">
        <v>33</v>
      </c>
      <c r="C2" s="20"/>
      <c r="D2" s="20"/>
      <c r="E2" s="20"/>
      <c r="F2" s="20"/>
      <c r="G2" s="24"/>
    </row>
    <row r="3" spans="2:7" ht="17.25" customHeight="1" x14ac:dyDescent="0.3">
      <c r="B3" s="25"/>
      <c r="C3" s="20"/>
      <c r="D3" s="20"/>
      <c r="E3" s="20"/>
      <c r="F3" s="20"/>
      <c r="G3" s="20"/>
    </row>
    <row r="4" spans="2:7" ht="15.75" customHeight="1" x14ac:dyDescent="0.3">
      <c r="B4" s="26"/>
      <c r="C4" s="20"/>
      <c r="D4" s="20"/>
      <c r="E4" s="20"/>
      <c r="F4" s="20"/>
      <c r="G4" s="20"/>
    </row>
    <row r="5" spans="2:7" ht="17.25" customHeight="1" x14ac:dyDescent="0.3">
      <c r="B5" s="26"/>
      <c r="C5" s="20"/>
      <c r="D5" s="20"/>
      <c r="E5" s="20"/>
      <c r="F5" s="20"/>
      <c r="G5" s="20"/>
    </row>
    <row r="6" spans="2:7" ht="15" x14ac:dyDescent="0.3">
      <c r="B6" s="3"/>
      <c r="C6" s="1"/>
      <c r="D6" s="1"/>
      <c r="E6" s="1"/>
      <c r="F6" s="1"/>
      <c r="G6" s="1"/>
    </row>
    <row r="7" spans="2:7" ht="15" x14ac:dyDescent="0.3">
      <c r="B7" s="3"/>
      <c r="C7" s="1"/>
      <c r="D7" s="1"/>
      <c r="E7" s="1"/>
      <c r="F7" s="1"/>
      <c r="G7" s="1"/>
    </row>
    <row r="8" spans="2:7" ht="21" customHeight="1" x14ac:dyDescent="0.3">
      <c r="B8" s="17" t="s">
        <v>26</v>
      </c>
      <c r="C8" s="2" t="s">
        <v>27</v>
      </c>
      <c r="D8" s="2" t="s">
        <v>23</v>
      </c>
      <c r="E8" s="18" t="s">
        <v>34</v>
      </c>
      <c r="F8" s="18" t="s">
        <v>35</v>
      </c>
      <c r="G8" s="18" t="s">
        <v>36</v>
      </c>
    </row>
    <row r="9" spans="2:7" ht="21" customHeight="1" x14ac:dyDescent="0.3">
      <c r="B9" s="17">
        <v>90001</v>
      </c>
      <c r="C9" s="2" t="s">
        <v>0</v>
      </c>
      <c r="D9" s="19">
        <v>40940</v>
      </c>
      <c r="E9" s="37">
        <v>74.95</v>
      </c>
      <c r="F9" s="38">
        <v>3.7475000000000005</v>
      </c>
      <c r="G9" s="38">
        <v>78.697500000000005</v>
      </c>
    </row>
    <row r="10" spans="2:7" ht="21" customHeight="1" x14ac:dyDescent="0.3">
      <c r="B10" s="17">
        <v>90002</v>
      </c>
      <c r="C10" s="2" t="s">
        <v>1</v>
      </c>
      <c r="D10" s="19">
        <v>40940</v>
      </c>
      <c r="E10" s="37">
        <v>14.98</v>
      </c>
      <c r="F10" s="39">
        <v>0.74900000000000011</v>
      </c>
      <c r="G10" s="39">
        <v>15.729000000000001</v>
      </c>
    </row>
    <row r="11" spans="2:7" ht="21" customHeight="1" x14ac:dyDescent="0.3">
      <c r="B11" s="17">
        <v>90004</v>
      </c>
      <c r="C11" s="2" t="s">
        <v>3</v>
      </c>
      <c r="D11" s="19">
        <v>40940</v>
      </c>
      <c r="E11" s="37">
        <v>2.95</v>
      </c>
      <c r="F11" s="39">
        <v>0.14750000000000002</v>
      </c>
      <c r="G11" s="39">
        <v>3.0975000000000001</v>
      </c>
    </row>
    <row r="12" spans="2:7" ht="21" customHeight="1" x14ac:dyDescent="0.3">
      <c r="B12" s="17">
        <v>90005</v>
      </c>
      <c r="C12" s="2" t="s">
        <v>4</v>
      </c>
      <c r="D12" s="19">
        <v>40940</v>
      </c>
      <c r="E12" s="37">
        <v>55.95</v>
      </c>
      <c r="F12" s="39">
        <v>2.7975000000000003</v>
      </c>
      <c r="G12" s="39">
        <v>58.747500000000002</v>
      </c>
    </row>
    <row r="13" spans="2:7" ht="21" customHeight="1" x14ac:dyDescent="0.3">
      <c r="B13" s="17">
        <v>90023</v>
      </c>
      <c r="C13" s="2" t="s">
        <v>22</v>
      </c>
      <c r="D13" s="19">
        <v>40940</v>
      </c>
      <c r="E13" s="37">
        <v>34.99</v>
      </c>
      <c r="F13" s="40">
        <v>1.7495000000000003</v>
      </c>
      <c r="G13" s="40">
        <v>36.7395</v>
      </c>
    </row>
    <row r="14" spans="2:7" ht="21" customHeight="1" x14ac:dyDescent="0.3">
      <c r="B14" s="17" t="s">
        <v>37</v>
      </c>
      <c r="C14" s="17"/>
      <c r="D14" s="17"/>
      <c r="E14" s="37">
        <v>183.82000000000002</v>
      </c>
      <c r="F14" s="37">
        <v>9.1910000000000025</v>
      </c>
      <c r="G14" s="41">
        <v>193.011</v>
      </c>
    </row>
    <row r="15" spans="2:7" ht="21" customHeight="1" x14ac:dyDescent="0.3">
      <c r="B15" s="1"/>
      <c r="C15" s="1"/>
      <c r="D15" s="1"/>
      <c r="E15" s="1"/>
      <c r="F15" s="1"/>
      <c r="G15" s="1"/>
    </row>
  </sheetData>
  <conditionalFormatting pivot="1" sqref="F9:F13">
    <cfRule type="expression" dxfId="38" priority="13">
      <formula>ROW()&lt;&gt;ROW(INDEX($F:$F,COUNTA($F:$F)+PT_StartRow-2,1))</formula>
    </cfRule>
  </conditionalFormatting>
  <conditionalFormatting pivot="1" sqref="G9:G13">
    <cfRule type="expression" dxfId="37" priority="12">
      <formula>ROW()&lt;&gt;ROW(INDEX($G:$G,COUNTA($G:$G)+PT_StartRow - 2,1))</formula>
    </cfRule>
  </conditionalFormatting>
  <conditionalFormatting pivot="1" sqref="F9:F13">
    <cfRule type="expression" dxfId="36" priority="3">
      <formula>ROW()&lt;&gt;ROW(INDEX($G:$G,COUNTA($G:$G)+PT_StartRow - 3,1))</formula>
    </cfRule>
  </conditionalFormatting>
  <conditionalFormatting pivot="1" sqref="G9:G13">
    <cfRule type="expression" dxfId="35" priority="2">
      <formula>ROW()&lt;&gt;ROW(INDEX($G:$G,COUNTA($G:$G)+PT_StartRow - 3,1))</formula>
    </cfRule>
  </conditionalFormatting>
  <printOptions horizontalCentered="1"/>
  <pageMargins left="0.25" right="0.25" top="0.75" bottom="0.75" header="0.3" footer="0.3"/>
  <pageSetup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zoomScaleNormal="100" workbookViewId="0"/>
  </sheetViews>
  <sheetFormatPr defaultRowHeight="21" customHeight="1" x14ac:dyDescent="0.3"/>
  <cols>
    <col min="1" max="1" width="3.28515625" customWidth="1"/>
    <col min="2" max="2" width="31.85546875" style="12" customWidth="1"/>
    <col min="3" max="3" width="46.85546875" style="2" customWidth="1"/>
  </cols>
  <sheetData>
    <row r="1" spans="2:3" ht="15" x14ac:dyDescent="0.3">
      <c r="B1" s="20"/>
      <c r="C1" s="20"/>
    </row>
    <row r="2" spans="2:3" ht="36" x14ac:dyDescent="0.3">
      <c r="B2" s="21" t="s">
        <v>33</v>
      </c>
      <c r="C2" s="20"/>
    </row>
    <row r="3" spans="2:3" ht="17.25" customHeight="1" x14ac:dyDescent="0.3">
      <c r="B3" s="20"/>
      <c r="C3" s="20"/>
    </row>
    <row r="4" spans="2:3" ht="15.75" customHeight="1" x14ac:dyDescent="0.3">
      <c r="B4" s="20"/>
      <c r="C4" s="20"/>
    </row>
    <row r="5" spans="2:3" ht="17.25" customHeight="1" x14ac:dyDescent="0.3">
      <c r="B5" s="20"/>
      <c r="C5" s="20"/>
    </row>
    <row r="6" spans="2:3" ht="15" x14ac:dyDescent="0.3">
      <c r="B6" s="22"/>
      <c r="C6" s="10"/>
    </row>
    <row r="7" spans="2:3" ht="15" x14ac:dyDescent="0.3">
      <c r="B7" s="22"/>
      <c r="C7" s="10"/>
    </row>
    <row r="8" spans="2:3" ht="21" customHeight="1" x14ac:dyDescent="0.3">
      <c r="B8" s="13" t="s">
        <v>26</v>
      </c>
      <c r="C8" s="4" t="s">
        <v>27</v>
      </c>
    </row>
    <row r="9" spans="2:3" ht="21" customHeight="1" x14ac:dyDescent="0.3">
      <c r="B9" s="14">
        <v>90001</v>
      </c>
      <c r="C9" s="15" t="s">
        <v>0</v>
      </c>
    </row>
    <row r="10" spans="2:3" ht="21" customHeight="1" x14ac:dyDescent="0.3">
      <c r="B10" s="14">
        <v>90002</v>
      </c>
      <c r="C10" s="15" t="s">
        <v>1</v>
      </c>
    </row>
    <row r="11" spans="2:3" ht="21" customHeight="1" x14ac:dyDescent="0.3">
      <c r="B11" s="14">
        <v>90003</v>
      </c>
      <c r="C11" s="15" t="s">
        <v>2</v>
      </c>
    </row>
    <row r="12" spans="2:3" ht="21" customHeight="1" x14ac:dyDescent="0.3">
      <c r="B12" s="14">
        <v>90004</v>
      </c>
      <c r="C12" s="15" t="s">
        <v>3</v>
      </c>
    </row>
    <row r="13" spans="2:3" ht="21" customHeight="1" x14ac:dyDescent="0.3">
      <c r="B13" s="14">
        <v>90005</v>
      </c>
      <c r="C13" s="15" t="s">
        <v>4</v>
      </c>
    </row>
    <row r="14" spans="2:3" ht="21" customHeight="1" x14ac:dyDescent="0.3">
      <c r="B14" s="14">
        <v>90006</v>
      </c>
      <c r="C14" s="15" t="s">
        <v>5</v>
      </c>
    </row>
    <row r="15" spans="2:3" ht="21" customHeight="1" x14ac:dyDescent="0.3">
      <c r="B15" s="14">
        <v>90007</v>
      </c>
      <c r="C15" s="15" t="s">
        <v>6</v>
      </c>
    </row>
    <row r="16" spans="2:3" ht="21" customHeight="1" x14ac:dyDescent="0.3">
      <c r="B16" s="14">
        <v>90008</v>
      </c>
      <c r="C16" s="15" t="s">
        <v>7</v>
      </c>
    </row>
    <row r="17" spans="2:3" ht="21" customHeight="1" x14ac:dyDescent="0.3">
      <c r="B17" s="14">
        <v>90009</v>
      </c>
      <c r="C17" s="15" t="s">
        <v>8</v>
      </c>
    </row>
    <row r="18" spans="2:3" ht="21" customHeight="1" x14ac:dyDescent="0.3">
      <c r="B18" s="14">
        <v>90010</v>
      </c>
      <c r="C18" s="15" t="s">
        <v>11</v>
      </c>
    </row>
    <row r="19" spans="2:3" ht="21" customHeight="1" x14ac:dyDescent="0.3">
      <c r="B19" s="14">
        <v>90011</v>
      </c>
      <c r="C19" s="15" t="s">
        <v>9</v>
      </c>
    </row>
    <row r="20" spans="2:3" ht="21" customHeight="1" x14ac:dyDescent="0.3">
      <c r="B20" s="14">
        <v>90012</v>
      </c>
      <c r="C20" s="15" t="s">
        <v>10</v>
      </c>
    </row>
    <row r="21" spans="2:3" ht="21" customHeight="1" x14ac:dyDescent="0.3">
      <c r="B21" s="14">
        <v>90013</v>
      </c>
      <c r="C21" s="15" t="s">
        <v>12</v>
      </c>
    </row>
    <row r="22" spans="2:3" ht="21" customHeight="1" x14ac:dyDescent="0.3">
      <c r="B22" s="14">
        <v>90014</v>
      </c>
      <c r="C22" s="15" t="s">
        <v>13</v>
      </c>
    </row>
    <row r="23" spans="2:3" ht="21" customHeight="1" x14ac:dyDescent="0.3">
      <c r="B23" s="14">
        <v>90015</v>
      </c>
      <c r="C23" s="15" t="s">
        <v>14</v>
      </c>
    </row>
    <row r="24" spans="2:3" ht="21" customHeight="1" x14ac:dyDescent="0.3">
      <c r="B24" s="14">
        <v>90016</v>
      </c>
      <c r="C24" s="15" t="s">
        <v>15</v>
      </c>
    </row>
    <row r="25" spans="2:3" ht="21" customHeight="1" x14ac:dyDescent="0.3">
      <c r="B25" s="14">
        <v>90017</v>
      </c>
      <c r="C25" s="15" t="s">
        <v>16</v>
      </c>
    </row>
    <row r="26" spans="2:3" ht="21" customHeight="1" x14ac:dyDescent="0.3">
      <c r="B26" s="14">
        <v>90018</v>
      </c>
      <c r="C26" s="15" t="s">
        <v>17</v>
      </c>
    </row>
    <row r="27" spans="2:3" ht="21" customHeight="1" x14ac:dyDescent="0.3">
      <c r="B27" s="14">
        <v>90019</v>
      </c>
      <c r="C27" s="15" t="s">
        <v>18</v>
      </c>
    </row>
    <row r="28" spans="2:3" ht="21" customHeight="1" x14ac:dyDescent="0.3">
      <c r="B28" s="14">
        <v>90020</v>
      </c>
      <c r="C28" s="15" t="s">
        <v>19</v>
      </c>
    </row>
    <row r="29" spans="2:3" ht="21" customHeight="1" x14ac:dyDescent="0.3">
      <c r="B29" s="14">
        <v>90021</v>
      </c>
      <c r="C29" s="15" t="s">
        <v>20</v>
      </c>
    </row>
    <row r="30" spans="2:3" ht="21" customHeight="1" x14ac:dyDescent="0.3">
      <c r="B30" s="14">
        <v>90022</v>
      </c>
      <c r="C30" s="15" t="s">
        <v>21</v>
      </c>
    </row>
    <row r="31" spans="2:3" ht="21" customHeight="1" x14ac:dyDescent="0.3">
      <c r="B31" s="14">
        <v>90023</v>
      </c>
      <c r="C31" s="15" t="s">
        <v>22</v>
      </c>
    </row>
  </sheetData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7eaa704-8282-4e7f-93d1-7f7bd3a7d29a" xsi:nil="true"/>
    <AssetStart xmlns="b7eaa704-8282-4e7f-93d1-7f7bd3a7d29a" xsi:nil="true"/>
    <BlockPublish xmlns="b7eaa704-8282-4e7f-93d1-7f7bd3a7d29a">false</BlockPublish>
    <BugNumber xmlns="b7eaa704-8282-4e7f-93d1-7f7bd3a7d29a" xsi:nil="true"/>
    <MarketSpecific xmlns="b7eaa704-8282-4e7f-93d1-7f7bd3a7d29a">false</MarketSpecific>
    <TPLaunchHelpLinkType xmlns="b7eaa704-8282-4e7f-93d1-7f7bd3a7d29a">Predložak</TPLaunchHelpLinkType>
    <LocComments xmlns="b7eaa704-8282-4e7f-93d1-7f7bd3a7d29a" xsi:nil="true"/>
    <LocManualTestRequired xmlns="b7eaa704-8282-4e7f-93d1-7f7bd3a7d29a">false</LocManualTestRequired>
    <Milestone xmlns="b7eaa704-8282-4e7f-93d1-7f7bd3a7d29a" xsi:nil="true"/>
    <BusinessGroup xmlns="b7eaa704-8282-4e7f-93d1-7f7bd3a7d29a" xsi:nil="true"/>
    <SourceTitle xmlns="b7eaa704-8282-4e7f-93d1-7f7bd3a7d29a" xsi:nil="true"/>
    <TemplateTemplateType xmlns="b7eaa704-8282-4e7f-93d1-7f7bd3a7d29a">Excel 2007 Default</TemplateTemplateType>
    <CSXSubmissionMarket xmlns="b7eaa704-8282-4e7f-93d1-7f7bd3a7d29a" xsi:nil="true"/>
    <IsDeleted xmlns="b7eaa704-8282-4e7f-93d1-7f7bd3a7d29a">false</IsDeleted>
    <HandoffToMSDN xmlns="b7eaa704-8282-4e7f-93d1-7f7bd3a7d29a" xsi:nil="true"/>
    <OriginalSourceMarket xmlns="b7eaa704-8282-4e7f-93d1-7f7bd3a7d29a">english</OriginalSourceMarket>
    <PublishTargets xmlns="b7eaa704-8282-4e7f-93d1-7f7bd3a7d29a">OfficeOnlineVNext</PublishTargets>
    <TrustLevel xmlns="b7eaa704-8282-4e7f-93d1-7f7bd3a7d29a" xsi:nil="true"/>
    <CSXHash xmlns="b7eaa704-8282-4e7f-93d1-7f7bd3a7d29a" xsi:nil="true"/>
    <IntlLangReviewDate xmlns="b7eaa704-8282-4e7f-93d1-7f7bd3a7d29a" xsi:nil="true"/>
    <APEditor xmlns="b7eaa704-8282-4e7f-93d1-7f7bd3a7d29a">
      <UserInfo>
        <DisplayName/>
        <AccountId xsi:nil="true"/>
        <AccountType/>
      </UserInfo>
    </APEditor>
    <PrimaryImageGen xmlns="b7eaa704-8282-4e7f-93d1-7f7bd3a7d29a">false</PrimaryImageGen>
    <MachineTranslated xmlns="b7eaa704-8282-4e7f-93d1-7f7bd3a7d29a">false</MachineTranslated>
    <OOCacheId xmlns="b7eaa704-8282-4e7f-93d1-7f7bd3a7d29a" xsi:nil="true"/>
    <PolicheckWords xmlns="b7eaa704-8282-4e7f-93d1-7f7bd3a7d29a" xsi:nil="true"/>
    <ClipArtFilename xmlns="b7eaa704-8282-4e7f-93d1-7f7bd3a7d29a" xsi:nil="true"/>
    <TPComponent xmlns="b7eaa704-8282-4e7f-93d1-7f7bd3a7d29a" xsi:nil="true"/>
    <CrawlForDependencies xmlns="b7eaa704-8282-4e7f-93d1-7f7bd3a7d29a">false</CrawlForDependencies>
    <LegacyData xmlns="b7eaa704-8282-4e7f-93d1-7f7bd3a7d29a" xsi:nil="true"/>
    <LocMarketGroupTiers2 xmlns="b7eaa704-8282-4e7f-93d1-7f7bd3a7d29a" xsi:nil="true"/>
    <RecommendationsModifier xmlns="b7eaa704-8282-4e7f-93d1-7f7bd3a7d29a" xsi:nil="true"/>
    <UANotes xmlns="b7eaa704-8282-4e7f-93d1-7f7bd3a7d29a" xsi:nil="true"/>
    <ArtSampleDocs xmlns="b7eaa704-8282-4e7f-93d1-7f7bd3a7d29a" xsi:nil="true"/>
    <UALocRecommendation xmlns="b7eaa704-8282-4e7f-93d1-7f7bd3a7d29a">Localize</UALocRecommendation>
    <TPApplication xmlns="b7eaa704-8282-4e7f-93d1-7f7bd3a7d29a" xsi:nil="true"/>
    <AssetExpire xmlns="b7eaa704-8282-4e7f-93d1-7f7bd3a7d29a" xsi:nil="true"/>
    <TPClientViewer xmlns="b7eaa704-8282-4e7f-93d1-7f7bd3a7d29a" xsi:nil="true"/>
    <APAuthor xmlns="b7eaa704-8282-4e7f-93d1-7f7bd3a7d29a">
      <UserInfo>
        <DisplayName>EUROPE\v-josefb</DisplayName>
        <AccountId>454</AccountId>
        <AccountType/>
      </UserInfo>
    </APAuthor>
    <LastModifiedDateTime xmlns="b7eaa704-8282-4e7f-93d1-7f7bd3a7d29a" xsi:nil="true"/>
    <Providers xmlns="b7eaa704-8282-4e7f-93d1-7f7bd3a7d29a" xsi:nil="true"/>
    <ScenarioTagsTaxHTField0 xmlns="b7eaa704-8282-4e7f-93d1-7f7bd3a7d29a">
      <Terms xmlns="http://schemas.microsoft.com/office/infopath/2007/PartnerControls"/>
    </ScenarioTagsTaxHTField0>
    <TimesCloned xmlns="b7eaa704-8282-4e7f-93d1-7f7bd3a7d29a" xsi:nil="true"/>
    <VoteCount xmlns="b7eaa704-8282-4e7f-93d1-7f7bd3a7d29a" xsi:nil="true"/>
    <AcquiredFrom xmlns="b7eaa704-8282-4e7f-93d1-7f7bd3a7d29a">Internal MS</AcquiredFrom>
    <IsSearchable xmlns="b7eaa704-8282-4e7f-93d1-7f7bd3a7d29a">false</IsSearchable>
    <Downloads xmlns="b7eaa704-8282-4e7f-93d1-7f7bd3a7d29a">0</Downloads>
    <OriginAsset xmlns="b7eaa704-8282-4e7f-93d1-7f7bd3a7d29a" xsi:nil="true"/>
    <ThumbnailAssetId xmlns="b7eaa704-8282-4e7f-93d1-7f7bd3a7d29a" xsi:nil="true"/>
    <IntlLangReview xmlns="b7eaa704-8282-4e7f-93d1-7f7bd3a7d29a">false</IntlLangReview>
    <Manager xmlns="b7eaa704-8282-4e7f-93d1-7f7bd3a7d29a" xsi:nil="true"/>
    <ParentAssetId xmlns="b7eaa704-8282-4e7f-93d1-7f7bd3a7d29a" xsi:nil="true"/>
    <SubmitterId xmlns="b7eaa704-8282-4e7f-93d1-7f7bd3a7d29a" xsi:nil="true"/>
    <TPCommandLine xmlns="b7eaa704-8282-4e7f-93d1-7f7bd3a7d29a" xsi:nil="true"/>
    <OpenTemplate xmlns="b7eaa704-8282-4e7f-93d1-7f7bd3a7d29a">false</OpenTemplate>
    <UAProjectedTotalWords xmlns="b7eaa704-8282-4e7f-93d1-7f7bd3a7d29a" xsi:nil="true"/>
    <Provider xmlns="b7eaa704-8282-4e7f-93d1-7f7bd3a7d29a" xsi:nil="true"/>
    <CSXSubmissionDate xmlns="b7eaa704-8282-4e7f-93d1-7f7bd3a7d29a" xsi:nil="true"/>
    <ApprovalLog xmlns="b7eaa704-8282-4e7f-93d1-7f7bd3a7d29a" xsi:nil="true"/>
    <EditorialTags xmlns="b7eaa704-8282-4e7f-93d1-7f7bd3a7d29a" xsi:nil="true"/>
    <TPExecutable xmlns="b7eaa704-8282-4e7f-93d1-7f7bd3a7d29a" xsi:nil="true"/>
    <InternalTagsTaxHTField0 xmlns="b7eaa704-8282-4e7f-93d1-7f7bd3a7d29a">
      <Terms xmlns="http://schemas.microsoft.com/office/infopath/2007/PartnerControls"/>
    </InternalTagsTaxHTField0>
    <LocRecommendedHandoff xmlns="b7eaa704-8282-4e7f-93d1-7f7bd3a7d29a" xsi:nil="true"/>
    <TPNamespace xmlns="b7eaa704-8282-4e7f-93d1-7f7bd3a7d29a" xsi:nil="true"/>
    <OriginalRelease xmlns="b7eaa704-8282-4e7f-93d1-7f7bd3a7d29a">15</OriginalRelease>
    <TPAppVersion xmlns="b7eaa704-8282-4e7f-93d1-7f7bd3a7d29a" xsi:nil="true"/>
    <ContentItem xmlns="b7eaa704-8282-4e7f-93d1-7f7bd3a7d29a" xsi:nil="true"/>
    <Markets xmlns="b7eaa704-8282-4e7f-93d1-7f7bd3a7d29a"/>
    <ShowIn xmlns="b7eaa704-8282-4e7f-93d1-7f7bd3a7d29a">Hide on web</ShowIn>
    <AssetType xmlns="b7eaa704-8282-4e7f-93d1-7f7bd3a7d29a">TP</AssetType>
    <CampaignTagsTaxHTField0 xmlns="b7eaa704-8282-4e7f-93d1-7f7bd3a7d29a">
      <Terms xmlns="http://schemas.microsoft.com/office/infopath/2007/PartnerControls"/>
    </CampaignTagsTaxHTField0>
    <TPFriendlyName xmlns="b7eaa704-8282-4e7f-93d1-7f7bd3a7d29a" xsi:nil="true"/>
    <TPInstallLocation xmlns="b7eaa704-8282-4e7f-93d1-7f7bd3a7d29a" xsi:nil="true"/>
    <NumericId xmlns="b7eaa704-8282-4e7f-93d1-7f7bd3a7d29a" xsi:nil="true"/>
    <OutputCachingOn xmlns="b7eaa704-8282-4e7f-93d1-7f7bd3a7d29a">false</OutputCachingOn>
    <TemplateStatus xmlns="b7eaa704-8282-4e7f-93d1-7f7bd3a7d29a" xsi:nil="true"/>
    <CSXUpdate xmlns="b7eaa704-8282-4e7f-93d1-7f7bd3a7d29a">false</CSXUpdate>
    <IntlLangReviewer xmlns="b7eaa704-8282-4e7f-93d1-7f7bd3a7d29a" xsi:nil="true"/>
    <ApprovalStatus xmlns="b7eaa704-8282-4e7f-93d1-7f7bd3a7d29a">InProgress</ApprovalStatus>
    <FriendlyTitle xmlns="b7eaa704-8282-4e7f-93d1-7f7bd3a7d29a" xsi:nil="true"/>
    <LastHandOff xmlns="b7eaa704-8282-4e7f-93d1-7f7bd3a7d29a" xsi:nil="true"/>
    <TPLaunchHelpLink xmlns="b7eaa704-8282-4e7f-93d1-7f7bd3a7d29a" xsi:nil="true"/>
    <LocalizationTagsTaxHTField0 xmlns="b7eaa704-8282-4e7f-93d1-7f7bd3a7d29a">
      <Terms xmlns="http://schemas.microsoft.com/office/infopath/2007/PartnerControls"/>
    </LocalizationTagsTaxHTField0>
    <PublishStatusLookup xmlns="b7eaa704-8282-4e7f-93d1-7f7bd3a7d29a">
      <Value>227834</Value>
    </PublishStatusLookup>
    <EditorialStatus xmlns="b7eaa704-8282-4e7f-93d1-7f7bd3a7d29a" xsi:nil="true"/>
    <UALocComments xmlns="b7eaa704-8282-4e7f-93d1-7f7bd3a7d29a" xsi:nil="true"/>
    <UACurrentWords xmlns="b7eaa704-8282-4e7f-93d1-7f7bd3a7d29a" xsi:nil="true"/>
    <AssetId xmlns="b7eaa704-8282-4e7f-93d1-7f7bd3a7d29a">TP103107640</AssetId>
    <DirectSourceMarket xmlns="b7eaa704-8282-4e7f-93d1-7f7bd3a7d29a">english</DirectSourceMarket>
    <DSATActionTaken xmlns="b7eaa704-8282-4e7f-93d1-7f7bd3a7d29a" xsi:nil="true"/>
    <LocLastLocAttemptVersionLookup xmlns="b7eaa704-8282-4e7f-93d1-7f7bd3a7d29a">848666</LocLastLocAttemptVersionLookup>
    <PlannedPubDate xmlns="b7eaa704-8282-4e7f-93d1-7f7bd3a7d29a" xsi:nil="true"/>
    <FeatureTagsTaxHTField0 xmlns="b7eaa704-8282-4e7f-93d1-7f7bd3a7d29a">
      <Terms xmlns="http://schemas.microsoft.com/office/infopath/2007/PartnerControls"/>
    </FeatureTagsTaxHTField0>
    <IntlLocPriority xmlns="b7eaa704-8282-4e7f-93d1-7f7bd3a7d29a" xsi:nil="true"/>
    <TaxCatchAll xmlns="b7eaa704-8282-4e7f-93d1-7f7bd3a7d29a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9DD3707-928B-407B-BABD-82303F3617CE}"/>
</file>

<file path=customXml/itemProps2.xml><?xml version="1.0" encoding="utf-8"?>
<ds:datastoreItem xmlns:ds="http://schemas.openxmlformats.org/officeDocument/2006/customXml" ds:itemID="{D3D78DEB-56D8-406B-871A-0F5E9EDA16B1}"/>
</file>

<file path=customXml/itemProps3.xml><?xml version="1.0" encoding="utf-8"?>
<ds:datastoreItem xmlns:ds="http://schemas.openxmlformats.org/officeDocument/2006/customXml" ds:itemID="{40368F1F-5A8B-4BFB-8D1A-08CD44CB84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Podaci o prodaji</vt:lpstr>
      <vt:lpstr>Izveštaj o prodaji</vt:lpstr>
      <vt:lpstr>Zalihe</vt:lpstr>
      <vt:lpstr>'Izveštaj o prodaji'!Odštampaj_naslove</vt:lpstr>
      <vt:lpstr>'Podaci o prodaji'!Odštampaj_naslove</vt:lpstr>
      <vt:lpstr>Zalihe!Odštampaj_naslove</vt:lpstr>
      <vt:lpstr>'Izveštaj o prodaji'!Odštampaj_oblast</vt:lpstr>
      <vt:lpstr>'Podaci o prodaji'!Odštampaj_oblast</vt:lpstr>
      <vt:lpstr>Zalihe!Odštampaj_oblast</vt:lpstr>
      <vt:lpstr>PN</vt:lpstr>
      <vt:lpstr>PN_Description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2012-07-26T19:31:23Z</dcterms:created>
  <dcterms:modified xsi:type="dcterms:W3CDTF">2012-12-21T10:38:55Z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