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~Template\2018_014_WordTech_Accessible_Templates_WAC_B4\04_PreDTP_Done\sv-SE\"/>
    </mc:Choice>
  </mc:AlternateContent>
  <bookViews>
    <workbookView xWindow="0" yWindow="0" windowWidth="28800" windowHeight="11760"/>
  </bookViews>
  <sheets>
    <sheet name="Uppgiftsschema" sheetId="1" r:id="rId1"/>
    <sheet name="Uppgiftsinformation" sheetId="3" r:id="rId2"/>
  </sheets>
  <definedNames>
    <definedName name="Datumkontroll">Uppgiftsschema!$C$3*IF(Uppgiftsschema!$D$3="VECKOR",7,IF(Uppgiftsschema!$D$3="DAGAR",1,30))</definedName>
    <definedName name="Markeringsregel">IF(Uppgiftsschema!$D$3="Ingen Markering",FALSE,TRUE)</definedName>
    <definedName name="_xlnm.Print_Area" localSheetId="1">Uppgiftsinformation!$A:$H</definedName>
    <definedName name="_xlnm.Print_Titles" localSheetId="1">Uppgiftsinformation!$3:$3</definedName>
    <definedName name="_xlnm.Print_Titles" localSheetId="0">Uppgiftsschema!$5:$5</definedName>
    <definedName name="Utsnitt_Inlämningsdatum">#N/A</definedName>
    <definedName name="Utsnitt_Kurs">#N/A</definedName>
    <definedName name="Utsnitt_Procent">#N/A</definedName>
    <definedName name="Utsnitt_Startdatum">#N/A</definedName>
    <definedName name="Utsnitt_Uppgift">#N/A</definedName>
  </definedNames>
  <calcPr calcId="162913"/>
  <pivotCaches>
    <pivotCache cacheId="29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6" i="1"/>
  <c r="F17" i="1" l="1"/>
  <c r="F16" i="1"/>
  <c r="F15" i="1"/>
  <c r="F14" i="1"/>
  <c r="F13" i="1"/>
  <c r="F12" i="1"/>
  <c r="F11" i="1"/>
  <c r="F10" i="1"/>
  <c r="F9" i="1"/>
  <c r="F8" i="1"/>
  <c r="F7" i="1"/>
  <c r="F6" i="1"/>
  <c r="E17" i="1" l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<sst xmlns="http://schemas.openxmlformats.org/spreadsheetml/2006/main" count="88" uniqueCount="42">
  <si>
    <t>UPPGIFTSSCHEMA</t>
  </si>
  <si>
    <t xml:space="preserve">VÄLJ VILLKOR FÖR UPPGIFTER SOM FÖRFALLER INOM: </t>
  </si>
  <si>
    <t>Uppgift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</si>
  <si>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</si>
  <si>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</si>
  <si>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</si>
  <si>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</si>
  <si>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</si>
  <si>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</si>
  <si>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</si>
  <si>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</si>
  <si>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</si>
  <si>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</si>
  <si>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</si>
  <si>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</si>
  <si>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Kurs</t>
  </si>
  <si>
    <t>Sjukvårdare 1</t>
  </si>
  <si>
    <t>Sjukvårdare 2</t>
  </si>
  <si>
    <t>Sjukvårdare 3</t>
  </si>
  <si>
    <t>UPPGIFTSINFORMATION &gt;</t>
  </si>
  <si>
    <t>SLUTFÖRANDESTATUS MED FÄRGSTAPLAR</t>
  </si>
  <si>
    <t>DAGAR</t>
  </si>
  <si>
    <t>Handledare</t>
  </si>
  <si>
    <t>Handledare 1</t>
  </si>
  <si>
    <t>Handledare 2</t>
  </si>
  <si>
    <t>Handledare 3</t>
  </si>
  <si>
    <t>Handledare 4</t>
  </si>
  <si>
    <t>Startdatum</t>
  </si>
  <si>
    <t>&gt; = 0 %</t>
  </si>
  <si>
    <t>Inlämningsdatum</t>
  </si>
  <si>
    <t>&lt; 40 % = &gt;</t>
  </si>
  <si>
    <t>Förlopp</t>
  </si>
  <si>
    <t>Procent</t>
  </si>
  <si>
    <t>UPPGIFTSINFORMATION</t>
  </si>
  <si>
    <t xml:space="preserve">Uppdatera dessa data genom att markera en cell i pivottabellen från B3, gå till fliken Analysera och sedan välja Uppdatera. Utsnitt för att filtrera kostnader efter uppgifter, startdatum, kurs, inlämningsdatum och förloppsprocent finns i cell I3, K3, M3, I13 och K13.
</t>
  </si>
  <si>
    <t xml:space="preserve">  </t>
  </si>
  <si>
    <t>Utsnitt för att filtrera tabelldata baserat på uppgifter finns i den här cellen.</t>
  </si>
  <si>
    <t>Utsnitt för att filtrera tabelldata baserat på inlämningsdatum finns i den här cellen.</t>
  </si>
  <si>
    <t>Utsnitt för att filtrera tabelldata baserat på startdatum finns i den här cellen.</t>
  </si>
  <si>
    <t>Utsnitt för att filtrera tabelldata baserat på förloppsprocent finns i den här cellen.</t>
  </si>
  <si>
    <t>&lt; UPPGIFTSSCHEMA</t>
  </si>
  <si>
    <t>Utsnitt för att filtrera tabelldata baserat på kurs finns i den här cellen.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</si>
</sst>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3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28"/>
      <color theme="1" tint="0.24994659260841701"/>
      <name val="Calibri"/>
      <family val="2"/>
      <scheme val="major"/>
    </font>
    <font>
      <sz val="11"/>
      <color theme="1" tint="0.2499465926084170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</fills>
  <borders count="3">
    <border>
      <left/>
      <right/>
      <top/>
      <bottom/>
      <diagonal/>
    </border>
    <border>
      <left style="double">
        <color theme="2" tint="-0.499984740745262"/>
      </left>
      <right style="double">
        <color theme="2" tint="-0.499984740745262"/>
      </right>
      <top style="double">
        <color theme="2" tint="-0.499984740745262"/>
      </top>
      <bottom style="double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6">
    <xf numFmtId="0" fontId="0" fillId="0" borderId="0">
      <alignment horizontal="left" vertical="center"/>
    </xf>
    <xf numFmtId="9" fontId="2" fillId="0" borderId="0" applyFont="0" applyFill="0" applyBorder="0" applyAlignment="0" applyProtection="0"/>
    <xf numFmtId="0" fontId="11" fillId="0" borderId="0" applyNumberFormat="0" applyBorder="0" applyAlignment="0" applyProtection="0"/>
    <xf numFmtId="0" fontId="5" fillId="2" borderId="1" applyNumberFormat="0" applyAlignment="0" applyProtection="0"/>
    <xf numFmtId="0" fontId="8" fillId="0" borderId="0" applyNumberFormat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horizontal="left" vertical="center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Protection="0">
      <alignment horizontal="center" vertical="center"/>
    </xf>
    <xf numFmtId="0" fontId="10" fillId="0" borderId="0" applyNumberFormat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0" fontId="1" fillId="6" borderId="0" applyNumberFormat="0" applyBorder="0" applyAlignment="0" applyProtection="0"/>
    <xf numFmtId="14" fontId="1" fillId="0" borderId="0">
      <alignment horizontal="left" vertical="center"/>
    </xf>
  </cellStyleXfs>
  <cellXfs count="36">
    <xf numFmtId="0" fontId="0" fillId="0" borderId="0" xfId="0">
      <alignment horizontal="left" vertical="center"/>
    </xf>
    <xf numFmtId="0" fontId="0" fillId="0" borderId="0" xfId="0" applyAlignment="1">
      <alignment wrapText="1"/>
    </xf>
    <xf numFmtId="0" fontId="3" fillId="0" borderId="0" xfId="0" applyFont="1">
      <alignment horizontal="left" vertical="center"/>
    </xf>
    <xf numFmtId="0" fontId="0" fillId="0" borderId="0" xfId="0" pivotButton="1" applyFont="1" applyAlignment="1">
      <alignment horizontal="center" vertical="center"/>
    </xf>
    <xf numFmtId="0" fontId="4" fillId="0" borderId="0" xfId="0" applyFont="1">
      <alignment horizontal="left" vertical="center"/>
    </xf>
    <xf numFmtId="0" fontId="0" fillId="0" borderId="0" xfId="0" applyFo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/>
    <xf numFmtId="9" fontId="0" fillId="0" borderId="0" xfId="1" applyFont="1" applyFill="1" applyBorder="1" applyAlignment="1">
      <alignment vertical="center"/>
    </xf>
    <xf numFmtId="0" fontId="1" fillId="3" borderId="2" xfId="3" applyFont="1" applyFill="1" applyBorder="1" applyAlignment="1">
      <alignment horizontal="center" vertical="center"/>
    </xf>
    <xf numFmtId="14" fontId="0" fillId="0" borderId="0" xfId="0" applyNumberFormat="1">
      <alignment horizontal="left" vertical="center"/>
    </xf>
    <xf numFmtId="0" fontId="0" fillId="0" borderId="0" xfId="0" applyNumberFormat="1">
      <alignment horizontal="left" vertical="center"/>
    </xf>
    <xf numFmtId="0" fontId="6" fillId="0" borderId="0" xfId="0" applyNumberFormat="1" applyFont="1" applyBorder="1" applyAlignment="1"/>
    <xf numFmtId="0" fontId="0" fillId="0" borderId="0" xfId="0" applyNumberFormat="1" applyFo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10">
      <alignment horizontal="center" vertical="center"/>
    </xf>
    <xf numFmtId="9" fontId="12" fillId="5" borderId="0" xfId="13" applyNumberFormat="1" applyAlignment="1">
      <alignment horizontal="center" vertical="center"/>
    </xf>
    <xf numFmtId="0" fontId="1" fillId="6" borderId="0" xfId="14" applyNumberFormat="1" applyAlignment="1">
      <alignment horizontal="center" vertical="center"/>
    </xf>
    <xf numFmtId="9" fontId="0" fillId="0" borderId="0" xfId="1" applyFont="1" applyFill="1" applyBorder="1" applyAlignment="1">
      <alignment horizontal="right" vertical="center"/>
    </xf>
    <xf numFmtId="9" fontId="0" fillId="4" borderId="0" xfId="12" applyNumberFormat="1" applyFont="1" applyAlignment="1">
      <alignment horizontal="center" vertical="center"/>
    </xf>
    <xf numFmtId="0" fontId="0" fillId="3" borderId="2" xfId="3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1" fillId="0" borderId="0" xfId="15" applyAlignment="1">
      <alignment horizontal="left" vertical="center"/>
    </xf>
    <xf numFmtId="14" fontId="0" fillId="0" borderId="0" xfId="0" applyNumberFormat="1" applyFont="1" applyAlignment="1">
      <alignment horizontal="center"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3" fillId="0" borderId="0" xfId="10" applyNumberFormat="1">
      <alignment horizontal="center" vertical="center"/>
    </xf>
    <xf numFmtId="0" fontId="11" fillId="0" borderId="0" xfId="2" applyAlignment="1">
      <alignment horizontal="left" vertical="top"/>
    </xf>
    <xf numFmtId="0" fontId="8" fillId="0" borderId="0" xfId="4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1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16">
    <cellStyle name="40 % - Dekorfärg2" xfId="12" builtinId="35"/>
    <cellStyle name="40 % - Dekorfärg4" xfId="14" builtinId="43"/>
    <cellStyle name="Datum" xfId="15"/>
    <cellStyle name="Dekorfärg3" xfId="13" builtinId="37" customBuiltin="1"/>
    <cellStyle name="Följd hyperlänk" xfId="5" builtinId="9" customBuiltin="1"/>
    <cellStyle name="Förklarande text" xfId="11" builtinId="53" customBuiltin="1"/>
    <cellStyle name="Hyperlänk" xfId="4" builtinId="8" customBuiltin="1"/>
    <cellStyle name="Kontrollcell" xfId="3" builtinId="23" customBuiltin="1"/>
    <cellStyle name="Normal" xfId="0" builtinId="0" customBuiltin="1"/>
    <cellStyle name="Procent" xfId="1" builtinId="5"/>
    <cellStyle name="Rubrik" xfId="2" builtinId="15" customBuiltin="1"/>
    <cellStyle name="Rubrik 1" xfId="10" builtinId="16" customBuiltin="1"/>
    <cellStyle name="Tusental" xfId="6" builtinId="3" customBuiltin="1"/>
    <cellStyle name="Tusental [0]" xfId="7" builtinId="6" customBuiltin="1"/>
    <cellStyle name="Valuta" xfId="8" builtinId="4" customBuiltin="1"/>
    <cellStyle name="Valuta [0]" xfId="9" builtinId="7" customBuiltin="1"/>
  </cellStyles>
  <dxfs count="86"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1"/>
        <family val="2"/>
      </font>
    </dxf>
    <dxf>
      <font>
        <sz val="10"/>
      </font>
    </dxf>
    <dxf>
      <numFmt numFmtId="13" formatCode="0%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2" tint="-4.9989318521683403E-2"/>
      </font>
      <fill>
        <patternFill>
          <bgColor theme="2" tint="-4.9989318521683403E-2"/>
        </patternFill>
      </fill>
    </dxf>
    <dxf>
      <fill>
        <patternFill>
          <bgColor theme="7" tint="0.79998168889431442"/>
        </patternFill>
      </fill>
    </dxf>
    <dxf>
      <font>
        <b val="0"/>
        <i/>
        <color theme="1" tint="0.34998626667073579"/>
      </font>
    </dxf>
    <dxf>
      <fill>
        <patternFill>
          <fgColor theme="0" tint="-0.14996795556505021"/>
          <bgColor theme="0" tint="-0.14996795556505021"/>
        </patternFill>
      </fill>
    </dxf>
    <dxf>
      <font>
        <color theme="0"/>
      </font>
      <fill>
        <patternFill>
          <fgColor theme="1"/>
          <bgColor theme="1"/>
        </patternFill>
      </fill>
    </dxf>
    <dxf>
      <font>
        <color theme="0"/>
      </font>
      <fill>
        <patternFill>
          <fgColor theme="1"/>
          <bgColor theme="1"/>
        </patternFill>
      </fill>
    </dxf>
    <dxf>
      <border>
        <top style="double">
          <color theme="1"/>
        </top>
      </border>
    </dxf>
    <dxf>
      <font>
        <b val="0"/>
        <i val="0"/>
        <color theme="0"/>
      </font>
      <fill>
        <patternFill>
          <fgColor theme="1"/>
          <bgColor theme="1" tint="0.24994659260841701"/>
        </patternFill>
      </fill>
    </dxf>
    <dxf>
      <font>
        <color theme="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  <dxf>
      <font>
        <b val="0"/>
        <i val="0"/>
        <sz val="11"/>
        <color theme="0"/>
        <name val="Calibri"/>
        <family val="2"/>
        <scheme val="major"/>
      </font>
      <fill>
        <patternFill>
          <bgColor theme="1" tint="0.24994659260841701"/>
        </patternFill>
      </fill>
    </dxf>
    <dxf>
      <font>
        <b val="0"/>
        <i val="0"/>
        <sz val="11"/>
        <color theme="0"/>
      </font>
      <fill>
        <patternFill>
          <bgColor theme="0"/>
        </patternFill>
      </fill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color theme="1" tint="0.24994659260841701"/>
      </font>
      <border>
        <right style="thin">
          <color theme="0" tint="-0.24994659260841701"/>
        </right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color theme="1" tint="0.24994659260841701"/>
      </font>
      <fill>
        <patternFill>
          <fgColor theme="0" tint="-0.14996795556505021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fgColor theme="0" tint="-0.14996795556505021"/>
          <bgColor theme="0" tint="-0.1499679555650502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1" tint="0.24994659260841701"/>
      </font>
      <fill>
        <patternFill>
          <fgColor theme="0"/>
          <bgColor theme="0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theme="0"/>
      </font>
      <fill>
        <patternFill>
          <bgColor theme="1" tint="0.24994659260841701"/>
        </patternFill>
      </fill>
    </dxf>
    <dxf>
      <font>
        <b val="0"/>
        <i val="0"/>
        <color theme="1" tint="0.24994659260841701"/>
      </font>
      <border>
        <bottom style="thin">
          <color theme="0" tint="-0.24994659260841701"/>
        </bottom>
        <horizontal style="thin">
          <color theme="0" tint="-0.24994659260841701"/>
        </horizontal>
      </border>
    </dxf>
  </dxfs>
  <tableStyles count="3" defaultTableStyle="Uppgiftsschema" defaultPivotStyle="Assignment Detail">
    <tableStyle name="Assignment Detail" table="0" count="11">
      <tableStyleElement type="wholeTable" dxfId="85"/>
      <tableStyleElement type="headerRow" dxfId="84"/>
      <tableStyleElement type="totalRow" dxfId="83"/>
      <tableStyleElement type="firstRowStripe" dxfId="82"/>
      <tableStyleElement type="firstColumnStripe" dxfId="81"/>
      <tableStyleElement type="firstSubtotalRow" dxfId="80"/>
      <tableStyleElement type="secondSubtotalRow" dxfId="79"/>
      <tableStyleElement type="firstRowSubheading" dxfId="78"/>
      <tableStyleElement type="secondRowSubheading" dxfId="77"/>
      <tableStyleElement type="pageFieldLabels" dxfId="76"/>
      <tableStyleElement type="pageFieldValues" dxfId="75"/>
    </tableStyle>
    <tableStyle name="Assignment detail Slicer" pivot="0" table="0" count="10">
      <tableStyleElement type="wholeTable" dxfId="74"/>
      <tableStyleElement type="headerRow" dxfId="73"/>
    </tableStyle>
    <tableStyle name="Uppgiftsschema" pivot="0" count="6">
      <tableStyleElement type="wholeTable" dxfId="72"/>
      <tableStyleElement type="headerRow" dxfId="71"/>
      <tableStyleElement type="totalRow" dxfId="70"/>
      <tableStyleElement type="firstColumn" dxfId="69"/>
      <tableStyleElement type="lastColumn" dxfId="68"/>
      <tableStyleElement type="firstColumnStripe" dxfId="67"/>
    </tableStyle>
  </tableStyles>
  <colors>
    <mruColors>
      <color rgb="FFFFFFFF"/>
      <color rgb="FFF4FAA0"/>
      <color rgb="FFFCD692"/>
      <color rgb="FFFF9379"/>
      <color rgb="FFFF6D4B"/>
      <color rgb="FFF32E07"/>
    </mruColors>
  </colors>
  <extLst>
    <ext xmlns:x14="http://schemas.microsoft.com/office/spreadsheetml/2009/9/main" uri="{46F421CA-312F-682f-3DD2-61675219B42D}">
      <x14:dxfs count="8">
        <dxf>
          <font>
            <b val="0"/>
            <i val="0"/>
            <sz val="11"/>
            <color theme="0" tint="-0.499984740745262"/>
          </font>
          <fill>
            <patternFill>
              <bgColor theme="7" tint="0.79998168889431442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7"/>
          </font>
          <fill>
            <patternFill>
              <bgColor theme="0" tint="-0.1499679555650502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/>
            <i val="0"/>
            <sz val="11"/>
            <color theme="0"/>
          </font>
          <fill>
            <patternFill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4" tint="0.79998168889431442"/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theme="4" tint="0.59996337778862885"/>
              <bgColor theme="7" tint="-0.24994659260841701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bgColor theme="7" tint="0.59996337778862885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  <dxf>
          <font>
            <b val="0"/>
            <i val="0"/>
            <sz val="11"/>
            <color theme="0"/>
          </font>
          <fill>
            <patternFill>
              <fgColor rgb="FFFFFFFF"/>
              <bgColor theme="7"/>
            </patternFill>
          </fill>
          <border>
            <left style="thin">
              <color theme="0"/>
            </left>
            <right style="thin">
              <color theme="0"/>
            </right>
            <top style="thin">
              <color theme="0"/>
            </top>
            <bottom style="thin">
              <color theme="0"/>
            </bottom>
          </border>
        </dxf>
      </x14:dxfs>
    </ext>
    <ext xmlns:x14="http://schemas.microsoft.com/office/spreadsheetml/2009/9/main" uri="{EB79DEF2-80B8-43e5-95BD-54CBDDF9020C}">
      <x14:slicerStyles defaultSlicerStyle="Assignment detail Slicer">
        <x14:slicerStyle name="Assignment detail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5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sharedStrings" Target="sharedStrings.xml"/><Relationship Id="rId5" Type="http://schemas.microsoft.com/office/2007/relationships/slicerCache" Target="slicerCaches/slicerCache2.xml"/><Relationship Id="rId10" Type="http://schemas.openxmlformats.org/officeDocument/2006/relationships/styles" Target="styles.xml"/><Relationship Id="rId4" Type="http://schemas.microsoft.com/office/2007/relationships/slicerCache" Target="slicerCaches/slicerCache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</xdr:colOff>
      <xdr:row>1</xdr:row>
      <xdr:rowOff>619125</xdr:rowOff>
    </xdr:from>
    <xdr:to>
      <xdr:col>9</xdr:col>
      <xdr:colOff>685200</xdr:colOff>
      <xdr:row>11</xdr:row>
      <xdr:rowOff>103800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Uppgift" descr="Utsnitt för att filtrera tabelldata baserat på uppgifter finns i den här cellen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Uppgif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82025" y="1095375"/>
              <a:ext cx="1371000" cy="2008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38100</xdr:colOff>
      <xdr:row>1</xdr:row>
      <xdr:rowOff>609600</xdr:rowOff>
    </xdr:from>
    <xdr:to>
      <xdr:col>11</xdr:col>
      <xdr:colOff>704250</xdr:colOff>
      <xdr:row>11</xdr:row>
      <xdr:rowOff>105075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Startdatum" descr="Utsnitt för att filtrera tabelldata baserat på startdatum finns i den här cellen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artdatum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10775" y="1085850"/>
              <a:ext cx="1371000" cy="2019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8</xdr:col>
      <xdr:colOff>0</xdr:colOff>
      <xdr:row>11</xdr:row>
      <xdr:rowOff>142875</xdr:rowOff>
    </xdr:from>
    <xdr:to>
      <xdr:col>9</xdr:col>
      <xdr:colOff>666150</xdr:colOff>
      <xdr:row>18</xdr:row>
      <xdr:rowOff>237375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8" name="Inlämningsdatum" descr="Utsnitt för att filtrera tabelldata baserat på inlämningsdatum finns i den här cellen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Inlämningsdatum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62975" y="3143250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66675</xdr:colOff>
      <xdr:row>1</xdr:row>
      <xdr:rowOff>609600</xdr:rowOff>
    </xdr:from>
    <xdr:to>
      <xdr:col>14</xdr:col>
      <xdr:colOff>122475</xdr:colOff>
      <xdr:row>11</xdr:row>
      <xdr:rowOff>58275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9" name="Kurs" descr="Utsnitt för att filtrera tabelldata baserat på kurs finns i den här cellen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urs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449050" y="1085850"/>
              <a:ext cx="1370250" cy="19728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38100</xdr:colOff>
      <xdr:row>11</xdr:row>
      <xdr:rowOff>142875</xdr:rowOff>
    </xdr:from>
    <xdr:to>
      <xdr:col>11</xdr:col>
      <xdr:colOff>704250</xdr:colOff>
      <xdr:row>18</xdr:row>
      <xdr:rowOff>237375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1" name="Procent" descr="Utsnitt för att filtrera tabelldata baserat på förloppsprocent finns i den här cellen.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cent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10775" y="3143250"/>
              <a:ext cx="1371000" cy="203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sv-SE" sz="1100"/>
                <a:t>Den här formen representerar ett utsnitt. Utsnitt stöds i Excel 2010 eller senare.
Det går inte att använda utsnittet om formen har ändrats i en tidigare version av Excel eller om arbetsboken har sparats i Excel 2003 eller en tidigare version.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tester" refreshedDate="43207.37025497685" createdVersion="6" refreshedVersion="6" minRefreshableVersion="3" recordCount="12">
  <cacheSource type="worksheet">
    <worksheetSource name="Uppgifter"/>
  </cacheSource>
  <cacheFields count="7">
    <cacheField name="Uppgift" numFmtId="0">
      <sharedItems count="12">
        <s v="Projekt 1"/>
        <s v="Projekt 2"/>
        <s v="Projekt 3"/>
        <s v="Projekt 4"/>
        <s v="Projekt 5"/>
        <s v="Projekt 6"/>
        <s v="Projekt 7"/>
        <s v="Projekt 8"/>
        <s v="Projekt 9"/>
        <s v="Projekt 10"/>
        <s v="Projekt 11"/>
        <s v="Projekt 12"/>
      </sharedItems>
    </cacheField>
    <cacheField name="Kurs" numFmtId="0">
      <sharedItems count="3">
        <s v="Sjukvårdare 1"/>
        <s v="Sjukvårdare 2"/>
        <s v="Sjukvårdare 3"/>
      </sharedItems>
    </cacheField>
    <cacheField name="Handledare" numFmtId="0">
      <sharedItems count="4">
        <s v="Handledare 1"/>
        <s v="Handledare 2"/>
        <s v="Handledare 3"/>
        <s v="Handledare 4"/>
      </sharedItems>
    </cacheField>
    <cacheField name="Startdatum" numFmtId="14">
      <sharedItems containsSemiMixedTypes="0" containsNonDate="0" containsDate="1" containsString="0" minDate="2018-02-16T00:00:00" maxDate="2018-04-08T00:00:00" count="11">
        <d v="2018-03-18T00:00:00"/>
        <d v="2018-03-28T00:00:00"/>
        <d v="2018-04-02T00:00:00"/>
        <d v="2018-02-16T00:00:00"/>
        <d v="2018-03-23T00:00:00"/>
        <d v="2018-03-14T00:00:00"/>
        <d v="2018-03-26T00:00:00"/>
        <d v="2018-04-07T00:00:00"/>
        <d v="2018-02-26T00:00:00"/>
        <d v="2018-04-04T00:00:00"/>
        <d v="2018-03-20T00:00:00"/>
      </sharedItems>
    </cacheField>
    <cacheField name="Inlämningsdatum" numFmtId="14">
      <sharedItems containsSemiMixedTypes="0" containsNonDate="0" containsDate="1" containsString="0" minDate="2018-05-05T00:00:00" maxDate="2018-07-07T00:00:00" count="11">
        <d v="2018-05-17T00:00:00"/>
        <d v="2018-06-16T00:00:00"/>
        <d v="2018-05-29T00:00:00"/>
        <d v="2018-05-27T00:00:00"/>
        <d v="2018-05-07T00:00:00"/>
        <d v="2018-07-06T00:00:00"/>
        <d v="2018-05-11T00:00:00"/>
        <d v="2018-06-06T00:00:00"/>
        <d v="2018-05-05T00:00:00"/>
        <d v="2018-06-11T00:00:00"/>
        <d v="2018-05-31T00:00:00"/>
      </sharedItems>
    </cacheField>
    <cacheField name="Förlopp" numFmtId="9">
      <sharedItems containsSemiMixedTypes="0" containsString="0" containsNumber="1" minValue="0.1" maxValue="1"/>
    </cacheField>
    <cacheField name="Procent" numFmtId="9">
      <sharedItems containsSemiMixedTypes="0" containsString="0" containsNumber="1" minValue="0.1" maxValue="1" count="11">
        <n v="1"/>
        <n v="0.1"/>
        <n v="0.8"/>
        <n v="0.2"/>
        <n v="0.5"/>
        <n v="0.3"/>
        <n v="0.35"/>
        <n v="0.4"/>
        <n v="0.75"/>
        <n v="0.55000000000000004"/>
        <n v="0.6"/>
      </sharedItems>
    </cacheField>
  </cacheFields>
  <extLst>
    <ext xmlns:x14="http://schemas.microsoft.com/office/spreadsheetml/2009/9/main" uri="{725AE2AE-9491-48be-B2B4-4EB974FC3084}">
      <x14:pivotCacheDefinition pivotCacheId="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x v="0"/>
    <x v="0"/>
    <n v="1"/>
    <x v="0"/>
  </r>
  <r>
    <x v="1"/>
    <x v="0"/>
    <x v="1"/>
    <x v="1"/>
    <x v="1"/>
    <n v="0.1"/>
    <x v="1"/>
  </r>
  <r>
    <x v="2"/>
    <x v="0"/>
    <x v="1"/>
    <x v="2"/>
    <x v="2"/>
    <n v="0.8"/>
    <x v="2"/>
  </r>
  <r>
    <x v="3"/>
    <x v="0"/>
    <x v="2"/>
    <x v="3"/>
    <x v="3"/>
    <n v="0.2"/>
    <x v="3"/>
  </r>
  <r>
    <x v="4"/>
    <x v="0"/>
    <x v="0"/>
    <x v="4"/>
    <x v="4"/>
    <n v="0.5"/>
    <x v="4"/>
  </r>
  <r>
    <x v="5"/>
    <x v="0"/>
    <x v="1"/>
    <x v="5"/>
    <x v="5"/>
    <n v="0.3"/>
    <x v="5"/>
  </r>
  <r>
    <x v="6"/>
    <x v="0"/>
    <x v="2"/>
    <x v="6"/>
    <x v="6"/>
    <n v="0.35"/>
    <x v="6"/>
  </r>
  <r>
    <x v="7"/>
    <x v="0"/>
    <x v="3"/>
    <x v="7"/>
    <x v="7"/>
    <n v="0.4"/>
    <x v="7"/>
  </r>
  <r>
    <x v="8"/>
    <x v="0"/>
    <x v="0"/>
    <x v="7"/>
    <x v="8"/>
    <n v="0.75"/>
    <x v="8"/>
  </r>
  <r>
    <x v="9"/>
    <x v="1"/>
    <x v="3"/>
    <x v="8"/>
    <x v="1"/>
    <n v="0.5"/>
    <x v="4"/>
  </r>
  <r>
    <x v="10"/>
    <x v="1"/>
    <x v="2"/>
    <x v="9"/>
    <x v="9"/>
    <n v="0.55000000000000004"/>
    <x v="9"/>
  </r>
  <r>
    <x v="11"/>
    <x v="2"/>
    <x v="0"/>
    <x v="10"/>
    <x v="10"/>
    <n v="0.6"/>
    <x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UppgifterPivottabell" cacheId="29" applyNumberFormats="0" applyBorderFormats="0" applyFontFormats="0" applyPatternFormats="0" applyAlignmentFormats="0" applyWidthHeightFormats="1" dataCaption="Values" updatedVersion="6" minRefreshableVersion="3" showDrill="0" rowGrandTotals="0" colGrandTotals="0" fieldPrintTitles="1" itemPrintTitles="1" mergeItem="1" createdVersion="4" indent="0" compact="0" compactData="0" multipleFieldFilters="0" chartFormat="2">
  <location ref="B3:G15" firstHeaderRow="1" firstDataRow="1" firstDataCol="6"/>
  <pivotFields count="7">
    <pivotField axis="axisRow" compact="0" outline="0" showAll="0" defaultSubtotal="0">
      <items count="12">
        <item x="0"/>
        <item x="9"/>
        <item x="10"/>
        <item x="11"/>
        <item x="1"/>
        <item x="2"/>
        <item x="3"/>
        <item x="4"/>
        <item x="5"/>
        <item x="6"/>
        <item x="7"/>
        <item x="8"/>
      </items>
    </pivotField>
    <pivotField axis="axisRow" compact="0" outline="0" showAll="0" defaultSubtotal="0">
      <items count="3">
        <item x="0"/>
        <item x="1"/>
        <item x="2"/>
      </items>
    </pivotField>
    <pivotField axis="axisRow" compact="0" outline="0" showAll="0" defaultSubtotal="0">
      <items count="4">
        <item x="0"/>
        <item x="1"/>
        <item x="2"/>
        <item x="3"/>
      </items>
    </pivotField>
    <pivotField axis="axisRow" compact="0" numFmtId="14" outline="0" showAll="0" defaultSubtotal="0">
      <items count="11">
        <item x="3"/>
        <item x="8"/>
        <item x="5"/>
        <item x="0"/>
        <item x="10"/>
        <item x="4"/>
        <item x="6"/>
        <item x="1"/>
        <item x="2"/>
        <item x="9"/>
        <item x="7"/>
      </items>
    </pivotField>
    <pivotField axis="axisRow" compact="0" numFmtId="14" outline="0" showAll="0" defaultSubtotal="0">
      <items count="11">
        <item x="8"/>
        <item x="4"/>
        <item x="6"/>
        <item x="0"/>
        <item x="3"/>
        <item x="2"/>
        <item x="10"/>
        <item x="7"/>
        <item x="9"/>
        <item x="1"/>
        <item x="5"/>
      </items>
    </pivotField>
    <pivotField compact="0" numFmtId="9" outline="0" showAll="0" defaultSubtotal="0"/>
    <pivotField axis="axisRow" compact="0" numFmtId="9" outline="0" showAll="0" defaultSubtotal="0">
      <items count="11">
        <item x="1"/>
        <item x="3"/>
        <item x="5"/>
        <item x="6"/>
        <item x="7"/>
        <item x="4"/>
        <item x="9"/>
        <item x="10"/>
        <item x="8"/>
        <item x="2"/>
        <item x="0"/>
      </items>
    </pivotField>
  </pivotFields>
  <rowFields count="6">
    <field x="2"/>
    <field x="1"/>
    <field x="0"/>
    <field x="3"/>
    <field x="4"/>
    <field x="6"/>
  </rowFields>
  <rowItems count="12">
    <i>
      <x/>
      <x/>
      <x/>
      <x v="3"/>
      <x v="3"/>
      <x v="10"/>
    </i>
    <i r="2">
      <x v="7"/>
      <x v="5"/>
      <x v="1"/>
      <x v="5"/>
    </i>
    <i r="2">
      <x v="11"/>
      <x v="10"/>
      <x/>
      <x v="8"/>
    </i>
    <i r="1">
      <x v="2"/>
      <x v="3"/>
      <x v="4"/>
      <x v="6"/>
      <x v="7"/>
    </i>
    <i>
      <x v="1"/>
      <x/>
      <x v="4"/>
      <x v="7"/>
      <x v="9"/>
      <x/>
    </i>
    <i r="2">
      <x v="5"/>
      <x v="8"/>
      <x v="5"/>
      <x v="9"/>
    </i>
    <i r="2">
      <x v="8"/>
      <x v="2"/>
      <x v="10"/>
      <x v="2"/>
    </i>
    <i>
      <x v="2"/>
      <x/>
      <x v="6"/>
      <x/>
      <x v="4"/>
      <x v="1"/>
    </i>
    <i r="2">
      <x v="9"/>
      <x v="6"/>
      <x v="2"/>
      <x v="3"/>
    </i>
    <i r="1">
      <x v="1"/>
      <x v="2"/>
      <x v="9"/>
      <x v="8"/>
      <x v="6"/>
    </i>
    <i>
      <x v="3"/>
      <x/>
      <x v="10"/>
      <x v="10"/>
      <x v="7"/>
      <x v="4"/>
    </i>
    <i r="1">
      <x v="1"/>
      <x v="1"/>
      <x v="1"/>
      <x v="9"/>
      <x v="5"/>
    </i>
  </rowItems>
  <colItems count="1">
    <i/>
  </colItems>
  <formats count="56">
    <format dxfId="55">
      <pivotArea type="all" dataOnly="0" outline="0" fieldPosition="0"/>
    </format>
    <format dxfId="54">
      <pivotArea type="all" dataOnly="0" outline="0" fieldPosition="0"/>
    </format>
    <format dxfId="53">
      <pivotArea field="2" type="button" dataOnly="0" labelOnly="1" outline="0" axis="axisRow" fieldPosition="0"/>
    </format>
    <format dxfId="52">
      <pivotArea field="1" type="button" dataOnly="0" labelOnly="1" outline="0" axis="axisRow" fieldPosition="1"/>
    </format>
    <format dxfId="51">
      <pivotArea field="0" type="button" dataOnly="0" labelOnly="1" outline="0" axis="axisRow" fieldPosition="2"/>
    </format>
    <format dxfId="50">
      <pivotArea field="3" type="button" dataOnly="0" labelOnly="1" outline="0" axis="axisRow" fieldPosition="3"/>
    </format>
    <format dxfId="49">
      <pivotArea field="4" type="button" dataOnly="0" labelOnly="1" outline="0" axis="axisRow" fieldPosition="4"/>
    </format>
    <format dxfId="48">
      <pivotArea field="6" type="button" dataOnly="0" labelOnly="1" outline="0" axis="axisRow" fieldPosition="5"/>
    </format>
    <format dxfId="47">
      <pivotArea dataOnly="0" labelOnly="1" outline="0" fieldPosition="0">
        <references count="1">
          <reference field="2" count="0"/>
        </references>
      </pivotArea>
    </format>
    <format dxfId="46">
      <pivotArea dataOnly="0" labelOnly="1" outline="0" fieldPosition="0">
        <references count="2">
          <reference field="1" count="2">
            <x v="0"/>
            <x v="2"/>
          </reference>
          <reference field="2" count="1" selected="0">
            <x v="0"/>
          </reference>
        </references>
      </pivotArea>
    </format>
    <format dxfId="45">
      <pivotArea dataOnly="0" labelOnly="1" outline="0" fieldPosition="0">
        <references count="2">
          <reference field="1" count="1">
            <x v="0"/>
          </reference>
          <reference field="2" count="1" selected="0">
            <x v="1"/>
          </reference>
        </references>
      </pivotArea>
    </format>
    <format dxfId="44">
      <pivotArea dataOnly="0" labelOnly="1" outline="0" fieldPosition="0">
        <references count="2">
          <reference field="1" count="1">
            <x v="1"/>
          </reference>
          <reference field="2" count="1" selected="0">
            <x v="2"/>
          </reference>
        </references>
      </pivotArea>
    </format>
    <format dxfId="43">
      <pivotArea dataOnly="0" labelOnly="1" outline="0" fieldPosition="0">
        <references count="2">
          <reference field="1" count="2">
            <x v="0"/>
            <x v="1"/>
          </reference>
          <reference field="2" count="1" selected="0">
            <x v="3"/>
          </reference>
        </references>
      </pivotArea>
    </format>
    <format dxfId="42">
      <pivotArea dataOnly="0" labelOnly="1" outline="0" fieldPosition="0">
        <references count="3">
          <reference field="0" count="3">
            <x v="0"/>
            <x v="7"/>
            <x v="11"/>
          </reference>
          <reference field="1" count="1" selected="0">
            <x v="0"/>
          </reference>
          <reference field="2" count="1" selected="0">
            <x v="0"/>
          </reference>
        </references>
      </pivotArea>
    </format>
    <format dxfId="41">
      <pivotArea dataOnly="0" labelOnly="1" outline="0" fieldPosition="0">
        <references count="3">
          <reference field="0" count="1">
            <x v="3"/>
          </reference>
          <reference field="1" count="1" selected="0">
            <x v="2"/>
          </reference>
          <reference field="2" count="1" selected="0">
            <x v="0"/>
          </reference>
        </references>
      </pivotArea>
    </format>
    <format dxfId="40">
      <pivotArea dataOnly="0" labelOnly="1" outline="0" fieldPosition="0">
        <references count="3">
          <reference field="0" count="3">
            <x v="4"/>
            <x v="5"/>
            <x v="8"/>
          </reference>
          <reference field="1" count="1" selected="0">
            <x v="0"/>
          </reference>
          <reference field="2" count="1" selected="0">
            <x v="1"/>
          </reference>
        </references>
      </pivotArea>
    </format>
    <format dxfId="39">
      <pivotArea dataOnly="0" labelOnly="1" outline="0" fieldPosition="0">
        <references count="3">
          <reference field="0" count="2">
            <x v="6"/>
            <x v="9"/>
          </reference>
          <reference field="1" count="1" selected="0">
            <x v="0"/>
          </reference>
          <reference field="2" count="1" selected="0">
            <x v="2"/>
          </reference>
        </references>
      </pivotArea>
    </format>
    <format dxfId="38">
      <pivotArea dataOnly="0" labelOnly="1" outline="0" fieldPosition="0">
        <references count="3">
          <reference field="0" count="1">
            <x v="2"/>
          </reference>
          <reference field="1" count="1" selected="0">
            <x v="1"/>
          </reference>
          <reference field="2" count="1" selected="0">
            <x v="2"/>
          </reference>
        </references>
      </pivotArea>
    </format>
    <format dxfId="37">
      <pivotArea dataOnly="0" labelOnly="1" outline="0" fieldPosition="0">
        <references count="3">
          <reference field="0" count="1">
            <x v="10"/>
          </reference>
          <reference field="1" count="1" selected="0">
            <x v="0"/>
          </reference>
          <reference field="2" count="1" selected="0">
            <x v="3"/>
          </reference>
        </references>
      </pivotArea>
    </format>
    <format dxfId="36">
      <pivotArea dataOnly="0" labelOnly="1" outline="0" fieldPosition="0">
        <references count="3">
          <reference field="0" count="1">
            <x v="1"/>
          </reference>
          <reference field="1" count="1" selected="0">
            <x v="1"/>
          </reference>
          <reference field="2" count="1" selected="0">
            <x v="3"/>
          </reference>
        </references>
      </pivotArea>
    </format>
    <format dxfId="35">
      <pivotArea dataOnly="0" labelOnly="1" outline="0"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3"/>
          </reference>
        </references>
      </pivotArea>
    </format>
    <format dxfId="34">
      <pivotArea dataOnly="0" labelOnly="1" outline="0"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5"/>
          </reference>
        </references>
      </pivotArea>
    </format>
    <format dxfId="33">
      <pivotArea dataOnly="0" labelOnly="1" outline="0" fieldPosition="0">
        <references count="4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>
            <x v="10"/>
          </reference>
        </references>
      </pivotArea>
    </format>
    <format dxfId="32">
      <pivotArea dataOnly="0" labelOnly="1" outline="0" fieldPosition="0">
        <references count="4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>
            <x v="4"/>
          </reference>
        </references>
      </pivotArea>
    </format>
    <format dxfId="31">
      <pivotArea dataOnly="0" labelOnly="1" outline="0" fieldPosition="0">
        <references count="4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7"/>
          </reference>
        </references>
      </pivotArea>
    </format>
    <format dxfId="30">
      <pivotArea dataOnly="0" labelOnly="1" outline="0" fieldPosition="0">
        <references count="4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8"/>
          </reference>
        </references>
      </pivotArea>
    </format>
    <format dxfId="29">
      <pivotArea dataOnly="0" labelOnly="1" outline="0"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>
            <x v="2"/>
          </reference>
        </references>
      </pivotArea>
    </format>
    <format dxfId="28">
      <pivotArea dataOnly="0" labelOnly="1" outline="0" fieldPosition="0">
        <references count="4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0"/>
          </reference>
        </references>
      </pivotArea>
    </format>
    <format dxfId="27">
      <pivotArea dataOnly="0" labelOnly="1" outline="0" fieldPosition="0">
        <references count="4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>
            <x v="6"/>
          </reference>
        </references>
      </pivotArea>
    </format>
    <format dxfId="26">
      <pivotArea dataOnly="0" labelOnly="1" outline="0"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>
            <x v="9"/>
          </reference>
        </references>
      </pivotArea>
    </format>
    <format dxfId="25">
      <pivotArea dataOnly="0" labelOnly="1" outline="0" fieldPosition="0">
        <references count="4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>
            <x v="10"/>
          </reference>
        </references>
      </pivotArea>
    </format>
    <format dxfId="24">
      <pivotArea dataOnly="0" labelOnly="1" outline="0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>
            <x v="1"/>
          </reference>
        </references>
      </pivotArea>
    </format>
    <format dxfId="23">
      <pivotArea dataOnly="0" labelOnly="1" outline="0"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>
            <x v="3"/>
          </reference>
        </references>
      </pivotArea>
    </format>
    <format dxfId="22">
      <pivotArea dataOnly="0" labelOnly="1" outline="0"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>
            <x v="1"/>
          </reference>
        </references>
      </pivotArea>
    </format>
    <format dxfId="21">
      <pivotArea dataOnly="0" labelOnly="1" outline="0" fieldPosition="0">
        <references count="5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>
            <x v="0"/>
          </reference>
        </references>
      </pivotArea>
    </format>
    <format dxfId="20">
      <pivotArea dataOnly="0" labelOnly="1" outline="0" fieldPosition="0">
        <references count="5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>
            <x v="6"/>
          </reference>
        </references>
      </pivotArea>
    </format>
    <format dxfId="19">
      <pivotArea dataOnly="0" labelOnly="1" outline="0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>
            <x v="9"/>
          </reference>
        </references>
      </pivotArea>
    </format>
    <format dxfId="18">
      <pivotArea dataOnly="0" labelOnly="1" outline="0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>
            <x v="5"/>
          </reference>
        </references>
      </pivotArea>
    </format>
    <format dxfId="17">
      <pivotArea dataOnly="0" labelOnly="1" outline="0"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>
            <x v="10"/>
          </reference>
        </references>
      </pivotArea>
    </format>
    <format dxfId="16">
      <pivotArea dataOnly="0" labelOnly="1" outline="0" fieldPosition="0">
        <references count="5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>
            <x v="4"/>
          </reference>
        </references>
      </pivotArea>
    </format>
    <format dxfId="15">
      <pivotArea dataOnly="0" labelOnly="1" outline="0" fieldPosition="0">
        <references count="5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>
            <x v="2"/>
          </reference>
        </references>
      </pivotArea>
    </format>
    <format dxfId="14">
      <pivotArea dataOnly="0" labelOnly="1" outline="0"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>
            <x v="8"/>
          </reference>
        </references>
      </pivotArea>
    </format>
    <format dxfId="13">
      <pivotArea dataOnly="0" labelOnly="1" outline="0" fieldPosition="0">
        <references count="5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>
            <x v="7"/>
          </reference>
        </references>
      </pivotArea>
    </format>
    <format dxfId="12">
      <pivotArea dataOnly="0" labelOnly="1" outline="0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>
            <x v="9"/>
          </reference>
        </references>
      </pivotArea>
    </format>
    <format dxfId="11">
      <pivotArea dataOnly="0" labelOnly="1" outline="0" fieldPosition="0">
        <references count="6">
          <reference field="0" count="1" selected="0">
            <x v="0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3"/>
          </reference>
          <reference field="4" count="1" selected="0">
            <x v="3"/>
          </reference>
          <reference field="6" count="1">
            <x v="10"/>
          </reference>
        </references>
      </pivotArea>
    </format>
    <format dxfId="10">
      <pivotArea dataOnly="0" labelOnly="1" outline="0" fieldPosition="0">
        <references count="6">
          <reference field="0" count="1" selected="0">
            <x v="7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5"/>
          </reference>
          <reference field="4" count="1" selected="0">
            <x v="1"/>
          </reference>
          <reference field="6" count="1">
            <x v="5"/>
          </reference>
        </references>
      </pivotArea>
    </format>
    <format dxfId="9">
      <pivotArea dataOnly="0" labelOnly="1" outline="0" fieldPosition="0">
        <references count="6">
          <reference field="0" count="1" selected="0">
            <x v="11"/>
          </reference>
          <reference field="1" count="1" selected="0">
            <x v="0"/>
          </reference>
          <reference field="2" count="1" selected="0">
            <x v="0"/>
          </reference>
          <reference field="3" count="1" selected="0">
            <x v="10"/>
          </reference>
          <reference field="4" count="1" selected="0">
            <x v="0"/>
          </reference>
          <reference field="6" count="1">
            <x v="8"/>
          </reference>
        </references>
      </pivotArea>
    </format>
    <format dxfId="8">
      <pivotArea dataOnly="0" labelOnly="1" outline="0" fieldPosition="0">
        <references count="6">
          <reference field="0" count="1" selected="0">
            <x v="3"/>
          </reference>
          <reference field="1" count="1" selected="0">
            <x v="2"/>
          </reference>
          <reference field="2" count="1" selected="0">
            <x v="0"/>
          </reference>
          <reference field="3" count="1" selected="0">
            <x v="4"/>
          </reference>
          <reference field="4" count="1" selected="0">
            <x v="6"/>
          </reference>
          <reference field="6" count="1">
            <x v="7"/>
          </reference>
        </references>
      </pivotArea>
    </format>
    <format dxfId="7">
      <pivotArea dataOnly="0" labelOnly="1" outline="0" fieldPosition="0">
        <references count="6">
          <reference field="0" count="1" selected="0">
            <x v="4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7"/>
          </reference>
          <reference field="4" count="1" selected="0">
            <x v="9"/>
          </reference>
          <reference field="6" count="1">
            <x v="0"/>
          </reference>
        </references>
      </pivotArea>
    </format>
    <format dxfId="6">
      <pivotArea dataOnly="0" labelOnly="1" outline="0" fieldPosition="0">
        <references count="6">
          <reference field="0" count="1" selected="0">
            <x v="5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8"/>
          </reference>
          <reference field="4" count="1" selected="0">
            <x v="5"/>
          </reference>
          <reference field="6" count="1">
            <x v="9"/>
          </reference>
        </references>
      </pivotArea>
    </format>
    <format dxfId="5">
      <pivotArea dataOnly="0" labelOnly="1" outline="0" fieldPosition="0">
        <references count="6">
          <reference field="0" count="1" selected="0">
            <x v="8"/>
          </reference>
          <reference field="1" count="1" selected="0">
            <x v="0"/>
          </reference>
          <reference field="2" count="1" selected="0">
            <x v="1"/>
          </reference>
          <reference field="3" count="1" selected="0">
            <x v="2"/>
          </reference>
          <reference field="4" count="1" selected="0">
            <x v="10"/>
          </reference>
          <reference field="6" count="1">
            <x v="2"/>
          </reference>
        </references>
      </pivotArea>
    </format>
    <format dxfId="4">
      <pivotArea dataOnly="0" labelOnly="1" outline="0" fieldPosition="0">
        <references count="6">
          <reference field="0" count="1" selected="0">
            <x v="6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0"/>
          </reference>
          <reference field="4" count="1" selected="0">
            <x v="4"/>
          </reference>
          <reference field="6" count="1">
            <x v="1"/>
          </reference>
        </references>
      </pivotArea>
    </format>
    <format dxfId="3">
      <pivotArea dataOnly="0" labelOnly="1" outline="0" fieldPosition="0">
        <references count="6">
          <reference field="0" count="1" selected="0">
            <x v="9"/>
          </reference>
          <reference field="1" count="1" selected="0">
            <x v="0"/>
          </reference>
          <reference field="2" count="1" selected="0">
            <x v="2"/>
          </reference>
          <reference field="3" count="1" selected="0">
            <x v="6"/>
          </reference>
          <reference field="4" count="1" selected="0">
            <x v="2"/>
          </reference>
          <reference field="6" count="1">
            <x v="3"/>
          </reference>
        </references>
      </pivotArea>
    </format>
    <format dxfId="2">
      <pivotArea dataOnly="0" labelOnly="1" outline="0" fieldPosition="0">
        <references count="6">
          <reference field="0" count="1" selected="0">
            <x v="2"/>
          </reference>
          <reference field="1" count="1" selected="0">
            <x v="1"/>
          </reference>
          <reference field="2" count="1" selected="0">
            <x v="2"/>
          </reference>
          <reference field="3" count="1" selected="0">
            <x v="9"/>
          </reference>
          <reference field="4" count="1" selected="0">
            <x v="8"/>
          </reference>
          <reference field="6" count="1">
            <x v="6"/>
          </reference>
        </references>
      </pivotArea>
    </format>
    <format dxfId="1">
      <pivotArea dataOnly="0" labelOnly="1" outline="0" fieldPosition="0">
        <references count="6">
          <reference field="0" count="1" selected="0">
            <x v="10"/>
          </reference>
          <reference field="1" count="1" selected="0">
            <x v="0"/>
          </reference>
          <reference field="2" count="1" selected="0">
            <x v="3"/>
          </reference>
          <reference field="3" count="1" selected="0">
            <x v="10"/>
          </reference>
          <reference field="4" count="1" selected="0">
            <x v="7"/>
          </reference>
          <reference field="6" count="1">
            <x v="4"/>
          </reference>
        </references>
      </pivotArea>
    </format>
    <format dxfId="0">
      <pivotArea dataOnly="0" labelOnly="1" outline="0" fieldPosition="0">
        <references count="6">
          <reference field="0" count="1" selected="0">
            <x v="1"/>
          </reference>
          <reference field="1" count="1" selected="0">
            <x v="1"/>
          </reference>
          <reference field="2" count="1" selected="0">
            <x v="3"/>
          </reference>
          <reference field="3" count="1" selected="0">
            <x v="1"/>
          </reference>
          <reference field="4" count="1" selected="0">
            <x v="9"/>
          </reference>
          <reference field="6" count="1">
            <x v="5"/>
          </reference>
        </references>
      </pivotArea>
    </format>
  </formats>
  <pivotTableStyleInfo name="Assignment Detail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Uppgiftsinformation grupperad efter handledare, sedan efter kurs uppdateras automatiskt från tabellen Uppgifter i kalkylbladet Uppgiftsschema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Uppgift" sourceName="Uppgift">
  <pivotTables>
    <pivotTable tabId="3" name="UppgifterPivottabell"/>
  </pivotTables>
  <data>
    <tabular pivotCacheId="3">
      <items count="12">
        <i x="0" s="1"/>
        <i x="9" s="1"/>
        <i x="10" s="1"/>
        <i x="11" s="1"/>
        <i x="1" s="1"/>
        <i x="2" s="1"/>
        <i x="3" s="1"/>
        <i x="4" s="1"/>
        <i x="5" s="1"/>
        <i x="6" s="1"/>
        <i x="7" s="1"/>
        <i x="8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Startdatum" sourceName="Startdatum">
  <pivotTables>
    <pivotTable tabId="3" name="UppgifterPivottabell"/>
  </pivotTables>
  <data>
    <tabular pivotCacheId="3" showMissing="0">
      <items count="11">
        <i x="3" s="1"/>
        <i x="8" s="1"/>
        <i x="5" s="1"/>
        <i x="0" s="1"/>
        <i x="10" s="1"/>
        <i x="4" s="1"/>
        <i x="6" s="1"/>
        <i x="1" s="1"/>
        <i x="2" s="1"/>
        <i x="9" s="1"/>
        <i x="7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Inlämningsdatum" sourceName="Inlämningsdatum">
  <pivotTables>
    <pivotTable tabId="3" name="UppgifterPivottabell"/>
  </pivotTables>
  <data>
    <tabular pivotCacheId="3" showMissing="0">
      <items count="11">
        <i x="8" s="1"/>
        <i x="4" s="1"/>
        <i x="6" s="1"/>
        <i x="0" s="1"/>
        <i x="3" s="1"/>
        <i x="2" s="1"/>
        <i x="10" s="1"/>
        <i x="7" s="1"/>
        <i x="9" s="1"/>
        <i x="1" s="1"/>
        <i x="5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Kurs" sourceName="Kurs">
  <pivotTables>
    <pivotTable tabId="3" name="UppgifterPivottabell"/>
  </pivotTables>
  <data>
    <tabular pivotCacheId="3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Utsnitt_Procent" sourceName="Procent">
  <pivotTables>
    <pivotTable tabId="3" name="UppgifterPivottabell"/>
  </pivotTables>
  <data>
    <tabular pivotCacheId="3" showMissing="0">
      <items count="11">
        <i x="1" s="1"/>
        <i x="3" s="1"/>
        <i x="5" s="1"/>
        <i x="6" s="1"/>
        <i x="7" s="1"/>
        <i x="4" s="1"/>
        <i x="9" s="1"/>
        <i x="10" s="1"/>
        <i x="8" s="1"/>
        <i x="2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Uppgift" cache="Utsnitt_Uppgift" caption="Uppgift" rowHeight="183600"/>
  <slicer name="Startdatum" cache="Utsnitt_Startdatum" caption="Startdatum" rowHeight="183600"/>
  <slicer name="Inlämningsdatum" cache="Utsnitt_Inlämningsdatum" caption="Inlämningsdatum" rowHeight="183600"/>
  <slicer name="Kurs" cache="Utsnitt_Kurs" caption="Kurs" rowHeight="183600"/>
  <slicer name="Procent" cache="Utsnitt_Procent" caption="Procent" rowHeight="183600"/>
</slicers>
</file>

<file path=xl/tables/table1.xml><?xml version="1.0" encoding="utf-8"?>
<table xmlns="http://schemas.openxmlformats.org/spreadsheetml/2006/main" id="2" name="Uppgifter" displayName="Uppgifter" ref="B5:H17">
  <autoFilter ref="B5:H17"/>
  <tableColumns count="7">
    <tableColumn id="2" name="Uppgift" totalsRowLabel="Summa" dataDxfId="63" dataCellStyle="Normal"/>
    <tableColumn id="1" name="Kurs" dataDxfId="62" dataCellStyle="Normal"/>
    <tableColumn id="6" name="Handledare" dataDxfId="61" dataCellStyle="Normal"/>
    <tableColumn id="4" name="Startdatum" dataDxfId="60" dataCellStyle="Datum"/>
    <tableColumn id="3" name="Inlämningsdatum" dataDxfId="59" dataCellStyle="Datum">
      <calculatedColumnFormula>TODAY()+(ROW(A1)*10)-25</calculatedColumnFormula>
    </tableColumn>
    <tableColumn id="5" name="Förlopp" dataDxfId="58" dataCellStyle="Procent">
      <calculatedColumnFormula>Uppgifter[[#This Row],[Procent]]</calculatedColumnFormula>
    </tableColumn>
    <tableColumn id="7" name="Procent" totalsRowFunction="sum" dataDxfId="57" totalsRowDxfId="56" dataCellStyle="Procent"/>
  </tableColumns>
  <tableStyleInfo name="Uppgiftsschema" showFirstColumn="0" showLastColumn="0" showRowStripes="1" showColumnStripes="0"/>
  <extLst>
    <ext xmlns:x14="http://schemas.microsoft.com/office/spreadsheetml/2009/9/main" uri="{504A1905-F514-4f6f-8877-14C23A59335A}">
      <x14:table altTextSummary="Ange uppgift, kurs, startdatum och inlämningsdatum samt procent klar i den här tabellen. Förloppsindikatorn uppdateras automatiskt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Assignment Schedule">
      <a:dk1>
        <a:sysClr val="windowText" lastClr="000000"/>
      </a:dk1>
      <a:lt1>
        <a:srgbClr val="FFFFFF"/>
      </a:lt1>
      <a:dk2>
        <a:srgbClr val="000000"/>
      </a:dk2>
      <a:lt2>
        <a:srgbClr val="FFFFFF"/>
      </a:lt2>
      <a:accent1>
        <a:srgbClr val="F7901E"/>
      </a:accent1>
      <a:accent2>
        <a:srgbClr val="5AAA4D"/>
      </a:accent2>
      <a:accent3>
        <a:srgbClr val="FEC60B"/>
      </a:accent3>
      <a:accent4>
        <a:srgbClr val="0074B4"/>
      </a:accent4>
      <a:accent5>
        <a:srgbClr val="775FAE"/>
      </a:accent5>
      <a:accent6>
        <a:srgbClr val="D85264"/>
      </a:accent6>
      <a:hlink>
        <a:srgbClr val="0074B4"/>
      </a:hlink>
      <a:folHlink>
        <a:srgbClr val="775FA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B1:H17"/>
  <sheetViews>
    <sheetView showGridLines="0" tabSelected="1" zoomScaleNormal="100" zoomScaleSheetLayoutView="115" workbookViewId="0"/>
  </sheetViews>
  <sheetFormatPr defaultRowHeight="30" customHeight="1" x14ac:dyDescent="0.25"/>
  <cols>
    <col min="1" max="1" width="2.7109375" customWidth="1"/>
    <col min="2" max="2" width="50.140625" customWidth="1"/>
    <col min="3" max="3" width="24.85546875" customWidth="1"/>
    <col min="4" max="4" width="22.42578125" customWidth="1"/>
    <col min="5" max="5" width="16.7109375" style="11" customWidth="1"/>
    <col min="6" max="6" width="19.5703125" style="11" customWidth="1"/>
    <col min="7" max="7" width="13.28515625" customWidth="1"/>
    <col min="8" max="8" width="11" customWidth="1"/>
    <col min="9" max="9" width="2.7109375" customWidth="1"/>
    <col min="10" max="10" width="3.7109375" customWidth="1"/>
  </cols>
  <sheetData>
    <row r="1" spans="2:8" ht="37.5" customHeight="1" x14ac:dyDescent="0.25">
      <c r="B1" s="30" t="s">
        <v>0</v>
      </c>
      <c r="C1" s="30"/>
      <c r="D1" s="31" t="s">
        <v>19</v>
      </c>
      <c r="E1" s="31"/>
      <c r="F1" s="31"/>
      <c r="G1" s="31"/>
      <c r="H1" s="31"/>
    </row>
    <row r="2" spans="2:8" ht="24.95" customHeight="1" x14ac:dyDescent="0.25">
      <c r="B2" s="30"/>
      <c r="C2" s="30"/>
      <c r="D2" s="29" t="s">
        <v>20</v>
      </c>
      <c r="E2" s="29"/>
      <c r="F2" s="20" t="s">
        <v>28</v>
      </c>
      <c r="G2" s="22" t="s">
        <v>30</v>
      </c>
      <c r="H2" s="19">
        <v>0.99</v>
      </c>
    </row>
    <row r="3" spans="2:8" ht="24.95" customHeight="1" x14ac:dyDescent="0.25">
      <c r="B3" s="18" t="s">
        <v>1</v>
      </c>
      <c r="C3" s="10">
        <v>2</v>
      </c>
      <c r="D3" s="23" t="s">
        <v>21</v>
      </c>
      <c r="E3" s="13"/>
      <c r="F3" s="14"/>
      <c r="G3" s="5"/>
      <c r="H3" s="5"/>
    </row>
    <row r="4" spans="2:8" ht="13.5" customHeight="1" x14ac:dyDescent="0.25">
      <c r="E4" s="12"/>
      <c r="F4" s="12"/>
    </row>
    <row r="5" spans="2:8" ht="30" customHeight="1" x14ac:dyDescent="0.25">
      <c r="B5" s="15" t="s">
        <v>2</v>
      </c>
      <c r="C5" s="15" t="s">
        <v>15</v>
      </c>
      <c r="D5" s="15" t="s">
        <v>22</v>
      </c>
      <c r="E5" s="16" t="s">
        <v>27</v>
      </c>
      <c r="F5" s="16" t="s">
        <v>29</v>
      </c>
      <c r="G5" s="15" t="s">
        <v>31</v>
      </c>
      <c r="H5" s="15" t="s">
        <v>32</v>
      </c>
    </row>
    <row r="6" spans="2:8" ht="30" customHeight="1" x14ac:dyDescent="0.25">
      <c r="B6" s="6" t="s">
        <v>3</v>
      </c>
      <c r="C6" s="24" t="s">
        <v>16</v>
      </c>
      <c r="D6" s="24" t="s">
        <v>23</v>
      </c>
      <c r="E6" s="25">
        <f ca="1">TODAY()-30</f>
        <v>43177</v>
      </c>
      <c r="F6" s="25">
        <f ca="1">TODAY()+30</f>
        <v>43237</v>
      </c>
      <c r="G6" s="9">
        <f>Uppgifter[[#This Row],[Procent]]</f>
        <v>1</v>
      </c>
      <c r="H6" s="21">
        <v>1</v>
      </c>
    </row>
    <row r="7" spans="2:8" ht="30" customHeight="1" x14ac:dyDescent="0.25">
      <c r="B7" s="6" t="s">
        <v>4</v>
      </c>
      <c r="C7" s="24" t="s">
        <v>16</v>
      </c>
      <c r="D7" s="24" t="s">
        <v>24</v>
      </c>
      <c r="E7" s="25">
        <f ca="1">TODAY()-20</f>
        <v>43187</v>
      </c>
      <c r="F7" s="25">
        <f ca="1">TODAY()+60</f>
        <v>43267</v>
      </c>
      <c r="G7" s="9">
        <f>Uppgifter[[#This Row],[Procent]]</f>
        <v>0.1</v>
      </c>
      <c r="H7" s="21">
        <v>0.1</v>
      </c>
    </row>
    <row r="8" spans="2:8" ht="30" customHeight="1" x14ac:dyDescent="0.25">
      <c r="B8" s="6" t="s">
        <v>5</v>
      </c>
      <c r="C8" s="24" t="s">
        <v>16</v>
      </c>
      <c r="D8" s="24" t="s">
        <v>24</v>
      </c>
      <c r="E8" s="25">
        <f ca="1">TODAY()-15</f>
        <v>43192</v>
      </c>
      <c r="F8" s="25">
        <f ca="1">TODAY()+42</f>
        <v>43249</v>
      </c>
      <c r="G8" s="9">
        <f>Uppgifter[[#This Row],[Procent]]</f>
        <v>0.8</v>
      </c>
      <c r="H8" s="21">
        <v>0.8</v>
      </c>
    </row>
    <row r="9" spans="2:8" ht="30" customHeight="1" x14ac:dyDescent="0.25">
      <c r="B9" s="6" t="s">
        <v>6</v>
      </c>
      <c r="C9" s="24" t="s">
        <v>16</v>
      </c>
      <c r="D9" s="24" t="s">
        <v>25</v>
      </c>
      <c r="E9" s="25">
        <f ca="1">TODAY()-60</f>
        <v>43147</v>
      </c>
      <c r="F9" s="25">
        <f ca="1">TODAY()+40</f>
        <v>43247</v>
      </c>
      <c r="G9" s="9">
        <f>Uppgifter[[#This Row],[Procent]]</f>
        <v>0.2</v>
      </c>
      <c r="H9" s="21">
        <v>0.2</v>
      </c>
    </row>
    <row r="10" spans="2:8" ht="30" customHeight="1" x14ac:dyDescent="0.25">
      <c r="B10" s="6" t="s">
        <v>7</v>
      </c>
      <c r="C10" s="24" t="s">
        <v>16</v>
      </c>
      <c r="D10" s="24" t="s">
        <v>23</v>
      </c>
      <c r="E10" s="25">
        <f ca="1">TODAY()-25</f>
        <v>43182</v>
      </c>
      <c r="F10" s="25">
        <f ca="1">TODAY()+20</f>
        <v>43227</v>
      </c>
      <c r="G10" s="9">
        <f>Uppgifter[[#This Row],[Procent]]</f>
        <v>0.5</v>
      </c>
      <c r="H10" s="21">
        <v>0.5</v>
      </c>
    </row>
    <row r="11" spans="2:8" ht="30" customHeight="1" x14ac:dyDescent="0.25">
      <c r="B11" s="6" t="s">
        <v>8</v>
      </c>
      <c r="C11" s="24" t="s">
        <v>16</v>
      </c>
      <c r="D11" s="24" t="s">
        <v>24</v>
      </c>
      <c r="E11" s="25">
        <f ca="1">TODAY()-34</f>
        <v>43173</v>
      </c>
      <c r="F11" s="25">
        <f ca="1">TODAY()+80</f>
        <v>43287</v>
      </c>
      <c r="G11" s="9">
        <f>Uppgifter[[#This Row],[Procent]]</f>
        <v>0.3</v>
      </c>
      <c r="H11" s="21">
        <v>0.3</v>
      </c>
    </row>
    <row r="12" spans="2:8" ht="30" customHeight="1" x14ac:dyDescent="0.25">
      <c r="B12" s="6" t="s">
        <v>9</v>
      </c>
      <c r="C12" s="24" t="s">
        <v>16</v>
      </c>
      <c r="D12" s="24" t="s">
        <v>25</v>
      </c>
      <c r="E12" s="25">
        <f ca="1">TODAY()-22</f>
        <v>43185</v>
      </c>
      <c r="F12" s="25">
        <f ca="1">TODAY()+24</f>
        <v>43231</v>
      </c>
      <c r="G12" s="9">
        <f>Uppgifter[[#This Row],[Procent]]</f>
        <v>0.35</v>
      </c>
      <c r="H12" s="21">
        <v>0.35</v>
      </c>
    </row>
    <row r="13" spans="2:8" ht="30" customHeight="1" x14ac:dyDescent="0.25">
      <c r="B13" s="6" t="s">
        <v>10</v>
      </c>
      <c r="C13" s="24" t="s">
        <v>16</v>
      </c>
      <c r="D13" s="24" t="s">
        <v>26</v>
      </c>
      <c r="E13" s="25">
        <f ca="1">TODAY()-10</f>
        <v>43197</v>
      </c>
      <c r="F13" s="25">
        <f ca="1">TODAY()+50</f>
        <v>43257</v>
      </c>
      <c r="G13" s="9">
        <f>Uppgifter[[#This Row],[Procent]]</f>
        <v>0.4</v>
      </c>
      <c r="H13" s="21">
        <v>0.4</v>
      </c>
    </row>
    <row r="14" spans="2:8" ht="30" customHeight="1" x14ac:dyDescent="0.25">
      <c r="B14" s="6" t="s">
        <v>11</v>
      </c>
      <c r="C14" s="24" t="s">
        <v>16</v>
      </c>
      <c r="D14" s="24" t="s">
        <v>23</v>
      </c>
      <c r="E14" s="25">
        <f ca="1">TODAY()-10</f>
        <v>43197</v>
      </c>
      <c r="F14" s="25">
        <f ca="1">TODAY()+18</f>
        <v>43225</v>
      </c>
      <c r="G14" s="9">
        <f>Uppgifter[[#This Row],[Procent]]</f>
        <v>0.75</v>
      </c>
      <c r="H14" s="21">
        <v>0.75</v>
      </c>
    </row>
    <row r="15" spans="2:8" ht="30" customHeight="1" x14ac:dyDescent="0.25">
      <c r="B15" s="6" t="s">
        <v>12</v>
      </c>
      <c r="C15" s="24" t="s">
        <v>17</v>
      </c>
      <c r="D15" s="24" t="s">
        <v>26</v>
      </c>
      <c r="E15" s="25">
        <f ca="1">TODAY()-50</f>
        <v>43157</v>
      </c>
      <c r="F15" s="25">
        <f ca="1">TODAY()+60</f>
        <v>43267</v>
      </c>
      <c r="G15" s="9">
        <f>Uppgifter[[#This Row],[Procent]]</f>
        <v>0.5</v>
      </c>
      <c r="H15" s="21">
        <v>0.5</v>
      </c>
    </row>
    <row r="16" spans="2:8" ht="30" customHeight="1" x14ac:dyDescent="0.25">
      <c r="B16" s="6" t="s">
        <v>13</v>
      </c>
      <c r="C16" s="24" t="s">
        <v>17</v>
      </c>
      <c r="D16" s="24" t="s">
        <v>25</v>
      </c>
      <c r="E16" s="25">
        <f ca="1">TODAY()-13</f>
        <v>43194</v>
      </c>
      <c r="F16" s="25">
        <f ca="1">TODAY()+55</f>
        <v>43262</v>
      </c>
      <c r="G16" s="9">
        <f>Uppgifter[[#This Row],[Procent]]</f>
        <v>0.55000000000000004</v>
      </c>
      <c r="H16" s="21">
        <v>0.55000000000000004</v>
      </c>
    </row>
    <row r="17" spans="2:8" ht="30" customHeight="1" x14ac:dyDescent="0.25">
      <c r="B17" s="6" t="s">
        <v>14</v>
      </c>
      <c r="C17" s="24" t="s">
        <v>18</v>
      </c>
      <c r="D17" s="24" t="s">
        <v>23</v>
      </c>
      <c r="E17" s="25">
        <f ca="1">TODAY()-28</f>
        <v>43179</v>
      </c>
      <c r="F17" s="25">
        <f ca="1">TODAY()+44</f>
        <v>43251</v>
      </c>
      <c r="G17" s="9">
        <f>Uppgifter[[#This Row],[Procent]]</f>
        <v>0.6</v>
      </c>
      <c r="H17" s="21">
        <v>0.6</v>
      </c>
    </row>
  </sheetData>
  <mergeCells count="3">
    <mergeCell ref="D2:E2"/>
    <mergeCell ref="B1:C2"/>
    <mergeCell ref="D1:H1"/>
  </mergeCells>
  <conditionalFormatting sqref="B6:H17">
    <cfRule type="expression" dxfId="66" priority="2" stopIfTrue="1">
      <formula>$G6=1</formula>
    </cfRule>
    <cfRule type="expression" dxfId="65" priority="3" stopIfTrue="1">
      <formula>(Markeringsregel)*($F6&lt;=TODAY()+Datumkontroll)*($F6&gt;=TODAY())</formula>
    </cfRule>
  </conditionalFormatting>
  <conditionalFormatting sqref="G6:G17">
    <cfRule type="dataBar" priority="53">
      <dataBar showValue="0">
        <cfvo type="num" val="0"/>
        <cfvo type="num" val="1"/>
        <color theme="1" tint="0.249977111117893"/>
      </dataBar>
      <extLst>
        <ext xmlns:x14="http://schemas.microsoft.com/office/spreadsheetml/2009/9/main" uri="{B025F937-C7B1-47D3-B67F-A62EFF666E3E}">
          <x14:id>{82BA63E7-1098-4931-91F1-1B29948AFD56}</x14:id>
        </ext>
      </extLst>
    </cfRule>
    <cfRule type="colorScale" priority="66">
      <colorScale>
        <cfvo type="percent" val="5"/>
        <cfvo type="percentile" val="40"/>
        <cfvo type="percent" val="75"/>
        <color theme="7" tint="0.39997558519241921"/>
        <color theme="5" tint="0.39997558519241921"/>
        <color theme="6"/>
      </colorScale>
    </cfRule>
  </conditionalFormatting>
  <conditionalFormatting sqref="C3">
    <cfRule type="expression" dxfId="64" priority="5">
      <formula>$D$3="Ingen Markering"</formula>
    </cfRule>
  </conditionalFormatting>
  <conditionalFormatting sqref="F2:H2">
    <cfRule type="colorScale" priority="68">
      <colorScale>
        <cfvo type="percent" val="5"/>
        <cfvo type="percent" val="40"/>
        <cfvo type="percent" val="75"/>
        <color theme="7" tint="0.39997558519241921"/>
        <color theme="5" tint="0.39997558519241921"/>
        <color theme="6"/>
      </colorScale>
    </cfRule>
  </conditionalFormatting>
  <dataValidations xWindow="428" yWindow="285" count="17">
    <dataValidation type="list" errorStyle="warning" allowBlank="1" showInputMessage="1" showErrorMessage="1" error="Välj intervall i listan. Välj AVBRYT och tryck på ALT+NEDPIL för att se alternativen. Tryck sedan på NEDPIL och RETUR för att välja alternativ" prompt="Välj markering för intervall för uppgifter som förfaller i den här cellen. Tryck på ALT+NEDPIL för att öppna listrutan och tryck sedan på NEDPIL+RETUR för att välja alternativ." sqref="D3">
      <formula1>"INGEN MARKERING,DAGAR,VECKOR,MÅNADER"</formula1>
    </dataValidation>
    <dataValidation type="list" errorStyle="warning" allowBlank="1" showInputMessage="1" showErrorMessage="1" error="Välj intervallvärde i listan. Välj AVBRYT och tryck på ALT+NEDPIL för att se alternativen. Tryck sedan på NEDPIL och RETUR för att välja alternativ" prompt="Välj markering för intervallvärde för uppgifter som förfaller i den här cellen. Tryck på ALT+NEDPIL för att öppna listrutan och tryck sedan på NEDPIL+RETUR för att välja alternativ." sqref="C3">
      <formula1>"1,2,3,4,5,6,7,8,9,10,11,12,13,14,15,16,17,18,19,20,21,22,23,24,25,26,27,28,29,30"</formula1>
    </dataValidation>
    <dataValidation allowBlank="1" showInputMessage="1" showErrorMessage="1" prompt="Ange uppgift i den här kolumnen under den här rubriken. Använd rubrikfilter för att hitta specifika poster" sqref="B5"/>
    <dataValidation allowBlank="1" showInputMessage="1" showErrorMessage="1" prompt="Ange kurs i den här kolumnen under den här rubriken" sqref="C5"/>
    <dataValidation allowBlank="1" showInputMessage="1" showErrorMessage="1" prompt="Ange handledare i den här kolumnen under den här rubriken" sqref="D5"/>
    <dataValidation allowBlank="1" showInputMessage="1" showErrorMessage="1" prompt="Ange startdatum i den här kolumnen under den här rubriken" sqref="E5"/>
    <dataValidation allowBlank="1" showInputMessage="1" showErrorMessage="1" prompt="Ange inlämningsdatum i den här kolumnen under den här rubriken" sqref="F5"/>
    <dataValidation allowBlank="1" showInputMessage="1" showErrorMessage="1" prompt="En förloppsindikator uppdateras automatiskt i kolumnen under den här rubriken" sqref="G5"/>
    <dataValidation allowBlank="1" showInputMessage="1" showErrorMessage="1" prompt="Ange procent klart i den här kolumnen under den här rubriken" sqref="H5"/>
    <dataValidation allowBlank="1" showInputMessage="1" showErrorMessage="1" prompt="Välj villkor för uppgifter som förfaller inom i cell C3 och D3, till höger" sqref="B3"/>
    <dataValidation allowBlank="1" showInputMessage="1" showErrorMessage="1" prompt="Den här cellen innehåller kalkylbladets rubrik. Slutförandestatus med färgstaplar finns i cell F2 till H2. Navigeringslänk till kalkylbladet Uppgiftsinformation finns i cell D1" sqref="B1:C2"/>
    <dataValidation allowBlank="1" showInputMessage="1" showErrorMessage="1" prompt="Slutförandestatus med färgstaplar finns i cellerna till höger. Färgstaplarna uppdateras automatiskt i kolumnen Förlopp i tabellen Uppgift" sqref="D2:E2"/>
    <dataValidation allowBlank="1" showInputMessage="1" showErrorMessage="1" prompt="Skapa ett uppgiftsschema i den här arbetsboken. Ange information i tabellen Uppgifter från cell B5 i det här kalkylbladet" sqref="A1"/>
    <dataValidation allowBlank="1" showInputMessage="1" showErrorMessage="1" prompt="Uppgiftsförlopp större än eller lika med 0 men mindre än 40 procent markeras md RGB-färg R=123 G=209 B=255" sqref="F2"/>
    <dataValidation allowBlank="1" showInputMessage="1" showErrorMessage="1" prompt="Uppgiftsförlopp större än 40 till mindre än 75 procent markeras med RGB-färg R=188 G=222 B=182" sqref="G2"/>
    <dataValidation allowBlank="1" showInputMessage="1" showErrorMessage="1" prompt="Uppgiftsförlopp större än 75 upp till 99 procent markeras med RGB-färg R=254 G=198 B=11" sqref="H2"/>
    <dataValidation allowBlank="1" showInputMessage="1" showErrorMessage="1" prompt="Navigeringslänk till kalkylbladet Uppgiftsinformation" sqref="D1"/>
  </dataValidations>
  <hyperlinks>
    <hyperlink ref="D1:H1" location="Uppgiftsinformation!A1" tooltip="Välj för att navigera till kalkylbladet Uppgiftsinformation" display="UPPGIFTSINFORMATION &gt;"/>
  </hyperlink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F6:F17" calculatedColumn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BA63E7-1098-4931-91F1-1B29948AFD56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1" tint="0.249977111117893"/>
              <x14:negativeFillColor rgb="FFFF0000"/>
              <x14:negativeBorderColor rgb="FFFF0000"/>
              <x14:axisColor rgb="FF000000"/>
            </x14:dataBar>
          </x14:cfRule>
          <xm:sqref>G6:G17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/>
    <pageSetUpPr autoPageBreaks="0" fitToPage="1"/>
  </sheetPr>
  <dimension ref="A1:O22"/>
  <sheetViews>
    <sheetView showGridLines="0" zoomScaleNormal="100" workbookViewId="0"/>
  </sheetViews>
  <sheetFormatPr defaultRowHeight="30" customHeight="1" x14ac:dyDescent="0.25"/>
  <cols>
    <col min="1" max="1" width="2.7109375" style="4" customWidth="1"/>
    <col min="2" max="2" width="19" style="1" customWidth="1"/>
    <col min="3" max="3" width="26.140625" style="8" customWidth="1"/>
    <col min="4" max="4" width="23.5703125" style="7" customWidth="1"/>
    <col min="5" max="5" width="17.140625" style="6" customWidth="1"/>
    <col min="6" max="6" width="22.42578125" style="6" customWidth="1"/>
    <col min="7" max="7" width="14.85546875" style="6" customWidth="1"/>
    <col min="8" max="8" width="2.5703125" customWidth="1"/>
    <col min="9" max="13" width="10.5703125" customWidth="1"/>
    <col min="15" max="15" width="2.7109375" customWidth="1"/>
  </cols>
  <sheetData>
    <row r="1" spans="1:15" ht="37.5" customHeight="1" x14ac:dyDescent="0.25">
      <c r="A1"/>
      <c r="B1" s="30" t="s">
        <v>33</v>
      </c>
      <c r="C1" s="30"/>
      <c r="D1" s="30"/>
      <c r="E1" s="30"/>
      <c r="F1" s="30"/>
      <c r="G1" s="30"/>
      <c r="H1" s="30"/>
      <c r="I1" s="30"/>
      <c r="J1" s="30"/>
      <c r="K1" s="30"/>
      <c r="L1" s="31" t="s">
        <v>40</v>
      </c>
      <c r="M1" s="31"/>
      <c r="N1" s="31"/>
    </row>
    <row r="2" spans="1:15" ht="50.1" customHeight="1" x14ac:dyDescent="0.25">
      <c r="A2"/>
      <c r="B2" s="33" t="s">
        <v>34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23.25" x14ac:dyDescent="0.25">
      <c r="A3" s="2"/>
      <c r="B3" s="3" t="s">
        <v>22</v>
      </c>
      <c r="C3" s="3" t="s">
        <v>15</v>
      </c>
      <c r="D3" s="3" t="s">
        <v>2</v>
      </c>
      <c r="E3" s="3" t="s">
        <v>27</v>
      </c>
      <c r="F3" s="3" t="s">
        <v>29</v>
      </c>
      <c r="G3" s="3" t="s">
        <v>32</v>
      </c>
      <c r="I3" s="32" t="s">
        <v>36</v>
      </c>
      <c r="J3" s="32"/>
      <c r="K3" s="32" t="s">
        <v>38</v>
      </c>
      <c r="L3" s="32"/>
      <c r="M3" s="32" t="s">
        <v>41</v>
      </c>
      <c r="N3" s="32"/>
      <c r="O3" s="32"/>
    </row>
    <row r="4" spans="1:15" ht="15.75" x14ac:dyDescent="0.25">
      <c r="B4" s="34" t="s">
        <v>23</v>
      </c>
      <c r="C4" s="34" t="s">
        <v>16</v>
      </c>
      <c r="D4" s="28" t="s">
        <v>3</v>
      </c>
      <c r="E4" s="26">
        <v>43177</v>
      </c>
      <c r="F4" s="26">
        <v>43237</v>
      </c>
      <c r="G4" s="27">
        <v>1</v>
      </c>
      <c r="I4" s="32"/>
      <c r="J4" s="32"/>
      <c r="K4" s="32"/>
      <c r="L4" s="32"/>
      <c r="M4" s="32"/>
      <c r="N4" s="32"/>
      <c r="O4" s="32"/>
    </row>
    <row r="5" spans="1:15" ht="15.75" x14ac:dyDescent="0.25">
      <c r="B5" s="35"/>
      <c r="C5" s="35"/>
      <c r="D5" s="28" t="s">
        <v>7</v>
      </c>
      <c r="E5" s="26">
        <v>43182</v>
      </c>
      <c r="F5" s="26">
        <v>43227</v>
      </c>
      <c r="G5" s="27">
        <v>0.5</v>
      </c>
      <c r="I5" s="32"/>
      <c r="J5" s="32"/>
      <c r="K5" s="32"/>
      <c r="L5" s="32"/>
      <c r="M5" s="32"/>
      <c r="N5" s="32"/>
      <c r="O5" s="32"/>
    </row>
    <row r="6" spans="1:15" ht="15.75" x14ac:dyDescent="0.25">
      <c r="B6" s="35"/>
      <c r="C6" s="35"/>
      <c r="D6" s="28" t="s">
        <v>11</v>
      </c>
      <c r="E6" s="26">
        <v>43197</v>
      </c>
      <c r="F6" s="26">
        <v>43225</v>
      </c>
      <c r="G6" s="27">
        <v>0.75</v>
      </c>
      <c r="I6" s="32"/>
      <c r="J6" s="32"/>
      <c r="K6" s="32"/>
      <c r="L6" s="32"/>
      <c r="M6" s="32"/>
      <c r="N6" s="32"/>
      <c r="O6" s="32"/>
    </row>
    <row r="7" spans="1:15" ht="15.75" x14ac:dyDescent="0.25">
      <c r="B7" s="35"/>
      <c r="C7" s="28" t="s">
        <v>18</v>
      </c>
      <c r="D7" s="28" t="s">
        <v>14</v>
      </c>
      <c r="E7" s="26">
        <v>43179</v>
      </c>
      <c r="F7" s="26">
        <v>43251</v>
      </c>
      <c r="G7" s="27">
        <v>0.6</v>
      </c>
      <c r="I7" s="32"/>
      <c r="J7" s="32"/>
      <c r="K7" s="32"/>
      <c r="L7" s="32"/>
      <c r="M7" s="32"/>
      <c r="N7" s="32"/>
      <c r="O7" s="32"/>
    </row>
    <row r="8" spans="1:15" ht="15.75" x14ac:dyDescent="0.25">
      <c r="B8" s="34" t="s">
        <v>24</v>
      </c>
      <c r="C8" s="34" t="s">
        <v>16</v>
      </c>
      <c r="D8" s="28" t="s">
        <v>4</v>
      </c>
      <c r="E8" s="26">
        <v>43187</v>
      </c>
      <c r="F8" s="26">
        <v>43267</v>
      </c>
      <c r="G8" s="27">
        <v>0.1</v>
      </c>
      <c r="I8" s="32"/>
      <c r="J8" s="32"/>
      <c r="K8" s="32"/>
      <c r="L8" s="32"/>
      <c r="M8" s="32"/>
      <c r="N8" s="32"/>
      <c r="O8" s="32"/>
    </row>
    <row r="9" spans="1:15" ht="15.75" x14ac:dyDescent="0.25">
      <c r="B9" s="35"/>
      <c r="C9" s="35"/>
      <c r="D9" s="28" t="s">
        <v>5</v>
      </c>
      <c r="E9" s="26">
        <v>43192</v>
      </c>
      <c r="F9" s="26">
        <v>43249</v>
      </c>
      <c r="G9" s="27">
        <v>0.8</v>
      </c>
      <c r="I9" s="32"/>
      <c r="J9" s="32"/>
      <c r="K9" s="32"/>
      <c r="L9" s="32"/>
      <c r="M9" s="32"/>
      <c r="N9" s="32"/>
      <c r="O9" s="32"/>
    </row>
    <row r="10" spans="1:15" ht="15.75" x14ac:dyDescent="0.25">
      <c r="B10" s="35"/>
      <c r="C10" s="35"/>
      <c r="D10" s="28" t="s">
        <v>8</v>
      </c>
      <c r="E10" s="26">
        <v>43173</v>
      </c>
      <c r="F10" s="26">
        <v>43287</v>
      </c>
      <c r="G10" s="27">
        <v>0.3</v>
      </c>
      <c r="I10" s="32"/>
      <c r="J10" s="32"/>
      <c r="K10" s="32"/>
      <c r="L10" s="32"/>
      <c r="M10" s="32"/>
      <c r="N10" s="32"/>
      <c r="O10" s="32"/>
    </row>
    <row r="11" spans="1:15" ht="15.75" x14ac:dyDescent="0.25">
      <c r="B11" s="34" t="s">
        <v>25</v>
      </c>
      <c r="C11" s="35" t="s">
        <v>16</v>
      </c>
      <c r="D11" s="28" t="s">
        <v>6</v>
      </c>
      <c r="E11" s="26">
        <v>43147</v>
      </c>
      <c r="F11" s="26">
        <v>43247</v>
      </c>
      <c r="G11" s="27">
        <v>0.2</v>
      </c>
      <c r="I11" s="32"/>
      <c r="J11" s="32"/>
      <c r="K11" s="32"/>
      <c r="L11" s="32"/>
      <c r="M11" s="32"/>
      <c r="N11" s="32"/>
      <c r="O11" s="32"/>
    </row>
    <row r="12" spans="1:15" ht="15.75" x14ac:dyDescent="0.25">
      <c r="B12" s="35"/>
      <c r="C12" s="35"/>
      <c r="D12" s="28" t="s">
        <v>9</v>
      </c>
      <c r="E12" s="26">
        <v>43185</v>
      </c>
      <c r="F12" s="26">
        <v>43231</v>
      </c>
      <c r="G12" s="27">
        <v>0.35</v>
      </c>
      <c r="I12" s="32"/>
      <c r="J12" s="32"/>
      <c r="K12" s="32"/>
      <c r="L12" s="32"/>
      <c r="M12" s="32"/>
      <c r="N12" s="32"/>
      <c r="O12" s="32"/>
    </row>
    <row r="13" spans="1:15" ht="15.75" x14ac:dyDescent="0.25">
      <c r="B13" s="35"/>
      <c r="C13" s="28" t="s">
        <v>17</v>
      </c>
      <c r="D13" s="28" t="s">
        <v>13</v>
      </c>
      <c r="E13" s="26">
        <v>43194</v>
      </c>
      <c r="F13" s="26">
        <v>43262</v>
      </c>
      <c r="G13" s="27">
        <v>0.55000000000000004</v>
      </c>
      <c r="I13" s="32" t="s">
        <v>37</v>
      </c>
      <c r="J13" s="32"/>
      <c r="K13" s="32" t="s">
        <v>39</v>
      </c>
      <c r="L13" s="32"/>
    </row>
    <row r="14" spans="1:15" ht="15.75" x14ac:dyDescent="0.25">
      <c r="B14" s="34" t="s">
        <v>26</v>
      </c>
      <c r="C14" s="28" t="s">
        <v>16</v>
      </c>
      <c r="D14" s="28" t="s">
        <v>10</v>
      </c>
      <c r="E14" s="26">
        <v>43197</v>
      </c>
      <c r="F14" s="26">
        <v>43257</v>
      </c>
      <c r="G14" s="27">
        <v>0.4</v>
      </c>
      <c r="K14" s="17"/>
      <c r="L14" s="17"/>
    </row>
    <row r="15" spans="1:15" ht="15.75" x14ac:dyDescent="0.25">
      <c r="B15" s="35"/>
      <c r="C15" s="28" t="s">
        <v>17</v>
      </c>
      <c r="D15" s="28" t="s">
        <v>12</v>
      </c>
      <c r="E15" s="26">
        <v>43157</v>
      </c>
      <c r="F15" s="26">
        <v>43267</v>
      </c>
      <c r="G15" s="27">
        <v>0.5</v>
      </c>
      <c r="I15" s="17"/>
      <c r="J15" s="17"/>
      <c r="K15" s="17"/>
      <c r="L15" s="17"/>
    </row>
    <row r="16" spans="1:15" ht="30" customHeight="1" x14ac:dyDescent="0.25">
      <c r="B16"/>
      <c r="C16"/>
      <c r="D16"/>
      <c r="E16"/>
      <c r="F16"/>
      <c r="G16"/>
      <c r="I16" s="17"/>
      <c r="J16" s="17"/>
      <c r="K16" s="17"/>
      <c r="L16" s="17"/>
    </row>
    <row r="17" spans="2:12" ht="30" customHeight="1" x14ac:dyDescent="0.25">
      <c r="B17"/>
      <c r="C17"/>
      <c r="D17"/>
      <c r="E17"/>
      <c r="F17"/>
      <c r="G17"/>
      <c r="I17" s="17"/>
      <c r="J17" s="17"/>
      <c r="K17" s="17"/>
      <c r="L17" s="17"/>
    </row>
    <row r="18" spans="2:12" ht="30" customHeight="1" x14ac:dyDescent="0.25">
      <c r="B18"/>
      <c r="C18"/>
      <c r="D18"/>
      <c r="E18"/>
      <c r="F18"/>
      <c r="G18"/>
      <c r="I18" s="17"/>
      <c r="J18" s="17"/>
      <c r="K18" s="17"/>
      <c r="L18" s="17"/>
    </row>
    <row r="19" spans="2:12" ht="30" customHeight="1" x14ac:dyDescent="0.25">
      <c r="B19"/>
      <c r="C19"/>
      <c r="D19"/>
      <c r="I19" s="17"/>
      <c r="J19" s="17"/>
      <c r="K19" s="17"/>
      <c r="L19" s="17"/>
    </row>
    <row r="20" spans="2:12" ht="30" customHeight="1" x14ac:dyDescent="0.25">
      <c r="B20"/>
      <c r="C20"/>
      <c r="D20"/>
      <c r="I20" s="17"/>
      <c r="J20" s="17"/>
      <c r="K20" s="17"/>
      <c r="L20" s="17"/>
    </row>
    <row r="21" spans="2:12" ht="30" customHeight="1" x14ac:dyDescent="0.25">
      <c r="F21" s="6" t="s">
        <v>35</v>
      </c>
      <c r="I21" s="17"/>
      <c r="J21" s="17"/>
      <c r="K21" s="17"/>
      <c r="L21" s="17"/>
    </row>
    <row r="22" spans="2:12" ht="30" customHeight="1" x14ac:dyDescent="0.25">
      <c r="I22" s="17"/>
      <c r="J22" s="17"/>
      <c r="K22" s="17"/>
      <c r="L22" s="17"/>
    </row>
  </sheetData>
  <mergeCells count="14">
    <mergeCell ref="B4:B7"/>
    <mergeCell ref="B8:B10"/>
    <mergeCell ref="B11:B13"/>
    <mergeCell ref="B14:B15"/>
    <mergeCell ref="C4:C6"/>
    <mergeCell ref="C8:C12"/>
    <mergeCell ref="L1:N1"/>
    <mergeCell ref="I13:J13"/>
    <mergeCell ref="K13:L13"/>
    <mergeCell ref="B2:O2"/>
    <mergeCell ref="I3:J12"/>
    <mergeCell ref="K3:L12"/>
    <mergeCell ref="M3:O12"/>
    <mergeCell ref="B1:K1"/>
  </mergeCells>
  <dataValidations count="3">
    <dataValidation allowBlank="1" showInputMessage="1" showErrorMessage="1" prompt="Uppgiftsinformation uppdateras automatiskt i pivottabellen Uppgifter i det här kalkylbladet. Navigeringslänk till kalkylbladet Uppgiftsschema finns i cell L1" sqref="A1"/>
    <dataValidation allowBlank="1" showInputMessage="1" showErrorMessage="1" prompt="I den här cellen finns rubriken. Navigeringslänk till kalkylbladet Uppgiftsschema finns i cellen till höger. Anvisningar finns i cellen nedan" sqref="B1:K1"/>
    <dataValidation allowBlank="1" showInputMessage="1" showErrorMessage="1" prompt="Navigeringslänk till kalkylbladet Uppgiftsschema finns i den här cellen" sqref="L1:N1"/>
  </dataValidations>
  <hyperlinks>
    <hyperlink ref="L1:N1" location="Uppgiftsschema!A1" tooltip="Välj för att navigera till kalkylbladet Uppgiftsschema" display="&lt; UPPGIFTSSCHEMA"/>
  </hyperlinks>
  <printOptions horizontalCentered="1"/>
  <pageMargins left="0.25" right="0.25" top="0.75" bottom="0.75" header="0.3" footer="0.3"/>
  <pageSetup paperSize="9" fitToHeight="0" orientation="landscape" horizontalDpi="1200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Uppgiftsschema</vt:lpstr>
      <vt:lpstr>Uppgiftsinformation</vt:lpstr>
      <vt:lpstr>Uppgiftsinformation!Utskriftsområde</vt:lpstr>
      <vt:lpstr>Uppgiftsinformation!Utskriftsrubriker</vt:lpstr>
      <vt:lpstr>Uppgiftsschema!Utskriftsrubriker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2017-12-29T03:43:44Z</dcterms:created>
  <dcterms:modified xsi:type="dcterms:W3CDTF">2018-04-17T06:55:02Z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2017-12-29T03:43:47.9399250Z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