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367A0766-D291-4170-84D4-67072E95CD48}" xr6:coauthVersionLast="32" xr6:coauthVersionMax="32" xr10:uidLastSave="{00000000-0000-0000-0000-000000000000}"/>
  <bookViews>
    <workbookView xWindow="0" yWindow="0" windowWidth="21600" windowHeight="8310" xr2:uid="{00000000-000D-0000-FFFF-FFFF00000000}"/>
  </bookViews>
  <sheets>
    <sheet name="Krvni tlak in glukoza" sheetId="1" r:id="rId1"/>
  </sheets>
  <definedNames>
    <definedName name="DHigh">'Krvni tlak in glukoza'!$G$4</definedName>
    <definedName name="DTarget">'Krvni tlak in glukoza'!$E$4</definedName>
    <definedName name="GHigh">'Krvni tlak in glukoza'!$J$3</definedName>
    <definedName name="GLow">'Krvni tlak in glukoza'!$H$3</definedName>
    <definedName name="GNormal">'Krvni tlak in glukoza'!$I$3</definedName>
    <definedName name="Naslov1">KrvniTlakInGlukoza[[#Headers],[Datum]]</definedName>
    <definedName name="SHigh">'Krvni tlak in glukoza'!$G$3</definedName>
    <definedName name="STarget">'Krvni tlak in glukoza'!$E$3</definedName>
    <definedName name="_xlnm.Print_Titles" localSheetId="0">'Krvni tlak in glukoza'!$6:$6</definedName>
  </definedNames>
  <calcPr calcId="162913"/>
</workbook>
</file>

<file path=xl/calcChain.xml><?xml version="1.0" encoding="utf-8"?>
<calcChain xmlns="http://schemas.openxmlformats.org/spreadsheetml/2006/main">
  <c r="J12" i="1" l="1"/>
  <c r="J11" i="1"/>
  <c r="J10" i="1"/>
  <c r="J8" i="1"/>
  <c r="J9" i="1"/>
  <c r="J7" i="1"/>
  <c r="B12" i="1" l="1"/>
  <c r="B8" i="1"/>
  <c r="B9" i="1"/>
  <c r="B10" i="1"/>
  <c r="B11" i="1"/>
  <c r="B7" i="1"/>
  <c r="I11" i="1" l="1"/>
  <c r="I12" i="1"/>
  <c r="I10" i="1"/>
  <c r="I9" i="1"/>
  <c r="I8" i="1"/>
  <c r="I7" i="1"/>
  <c r="H13" i="1" l="1"/>
  <c r="G13" i="1" l="1"/>
  <c r="F13" i="1"/>
  <c r="E13" i="1"/>
</calcChain>
</file>

<file path=xl/sharedStrings.xml><?xml version="1.0" encoding="utf-8"?>
<sst xmlns="http://schemas.openxmlformats.org/spreadsheetml/2006/main" count="29" uniqueCount="27">
  <si>
    <t>Sledilnik krvnega tlaka
in glukoze</t>
  </si>
  <si>
    <t>Datum</t>
  </si>
  <si>
    <t>Povprečje</t>
  </si>
  <si>
    <t>Ura</t>
  </si>
  <si>
    <t>Dogodek</t>
  </si>
  <si>
    <t>Prebujanje</t>
  </si>
  <si>
    <t>Pred obrokom</t>
  </si>
  <si>
    <t>Po obroku</t>
  </si>
  <si>
    <t>Samo KT</t>
  </si>
  <si>
    <t>Prilagodite vrednosti merila v spodnjih celicah E2–J5.</t>
  </si>
  <si>
    <t>KRVNI TLAK</t>
  </si>
  <si>
    <t>CILJNI TLAK</t>
  </si>
  <si>
    <t>Sistoični</t>
  </si>
  <si>
    <t>SISTOLIČNI</t>
  </si>
  <si>
    <t>DIASTOLIČNI</t>
  </si>
  <si>
    <t>Diastolični</t>
  </si>
  <si>
    <t>POKLIČI ZDRAVNIKA</t>
  </si>
  <si>
    <t>Srčni utrip</t>
  </si>
  <si>
    <t>LESTVICA VREDNOSTI GLUKOZE</t>
  </si>
  <si>
    <t>NIZKA</t>
  </si>
  <si>
    <t>Glukoza</t>
  </si>
  <si>
    <t>NORMALNA</t>
  </si>
  <si>
    <t>Raven</t>
  </si>
  <si>
    <t>VISOKA</t>
  </si>
  <si>
    <t>Stanje</t>
  </si>
  <si>
    <t>Opombe</t>
  </si>
  <si>
    <t>Zdravilo za KT sem zaužil/-a pred obrokom.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</si>
</sst>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h:mm\ AM/PM;@"/>
    <numFmt numFmtId="166" formatCode="[$-F400]h:mm:ss\ AM/PM"/>
  </numFmts>
  <fonts count="17" x14ac:knownFonts="1">
    <font>
      <sz val="11"/>
      <color theme="3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i/>
      <sz val="11"/>
      <color theme="2"/>
      <name val="Century Gothic"/>
      <family val="2"/>
      <scheme val="min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8"/>
      <color theme="3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2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14">
    <xf numFmtId="0" fontId="0" fillId="3" borderId="0">
      <alignment horizontal="left" vertical="center" wrapText="1" indent="1"/>
    </xf>
    <xf numFmtId="0" fontId="5" fillId="3" borderId="0">
      <alignment horizontal="left" vertical="center" wrapText="1"/>
    </xf>
    <xf numFmtId="0" fontId="2" fillId="2" borderId="2">
      <alignment horizontal="center" vertical="center"/>
    </xf>
    <xf numFmtId="0" fontId="4" fillId="0" borderId="4">
      <alignment horizontal="center" vertical="top"/>
    </xf>
    <xf numFmtId="0" fontId="7" fillId="0" borderId="0" applyNumberFormat="0" applyFill="0" applyBorder="0" applyProtection="0">
      <alignment horizontal="center" vertical="center"/>
    </xf>
    <xf numFmtId="0" fontId="7" fillId="0" borderId="0" applyNumberFormat="0" applyBorder="0" applyAlignment="0" applyProtection="0"/>
    <xf numFmtId="1" fontId="1" fillId="5" borderId="2">
      <alignment horizontal="center" vertical="center"/>
    </xf>
    <xf numFmtId="0" fontId="8" fillId="3" borderId="0" applyNumberFormat="0" applyBorder="0" applyAlignment="0" applyProtection="0"/>
    <xf numFmtId="14" fontId="3" fillId="3" borderId="0" applyFont="0" applyFill="0" applyBorder="0">
      <alignment horizontal="left" vertical="center" wrapText="1" indent="1"/>
    </xf>
    <xf numFmtId="164" fontId="3" fillId="3" borderId="0" applyFont="0" applyFill="0" applyBorder="0">
      <alignment horizontal="left" vertical="center" wrapText="1" indent="1"/>
    </xf>
    <xf numFmtId="1" fontId="3" fillId="0" borderId="0" applyFont="0" applyFill="0" applyBorder="0" applyProtection="0">
      <alignment horizontal="center" vertical="center"/>
    </xf>
    <xf numFmtId="1" fontId="3" fillId="0" borderId="3" applyFont="0" applyFill="0">
      <alignment horizontal="center" vertical="center"/>
    </xf>
    <xf numFmtId="1" fontId="6" fillId="6" borderId="2" applyProtection="0">
      <alignment horizontal="center" vertical="center"/>
    </xf>
    <xf numFmtId="1" fontId="6" fillId="4" borderId="2" applyProtection="0">
      <alignment horizontal="center" vertical="center"/>
    </xf>
  </cellStyleXfs>
  <cellXfs count="27">
    <xf numFmtId="0" fontId="0" fillId="3" borderId="0" xfId="0">
      <alignment horizontal="left" vertical="center" wrapText="1" indent="1"/>
    </xf>
    <xf numFmtId="0" fontId="11" fillId="3" borderId="0" xfId="0" applyFont="1">
      <alignment horizontal="left" vertical="center" wrapText="1" indent="1"/>
    </xf>
    <xf numFmtId="1" fontId="13" fillId="4" borderId="2" xfId="13" applyFont="1">
      <alignment horizontal="center" vertical="center"/>
    </xf>
    <xf numFmtId="0" fontId="12" fillId="2" borderId="2" xfId="2" applyFont="1">
      <alignment horizontal="center" vertical="center"/>
    </xf>
    <xf numFmtId="1" fontId="13" fillId="6" borderId="2" xfId="12" applyNumberFormat="1" applyFont="1" applyBorder="1" applyAlignment="1">
      <alignment horizontal="center" vertical="center"/>
    </xf>
    <xf numFmtId="1" fontId="13" fillId="6" borderId="2" xfId="12" applyFont="1">
      <alignment horizontal="center" vertical="center"/>
    </xf>
    <xf numFmtId="1" fontId="14" fillId="5" borderId="2" xfId="6" applyFont="1">
      <alignment horizontal="center" vertical="center"/>
    </xf>
    <xf numFmtId="0" fontId="15" fillId="0" borderId="4" xfId="3" applyFo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11" fillId="3" borderId="0" xfId="0" applyFont="1" applyFill="1" applyBorder="1">
      <alignment horizontal="left" vertical="center" wrapText="1" indent="1"/>
    </xf>
    <xf numFmtId="0" fontId="11" fillId="3" borderId="0" xfId="4" applyFont="1" applyFill="1" applyBorder="1">
      <alignment horizontal="center" vertical="center"/>
    </xf>
    <xf numFmtId="0" fontId="11" fillId="3" borderId="0" xfId="0" applyFont="1" applyFill="1" applyBorder="1" applyAlignment="1">
      <alignment horizontal="left" vertical="center" wrapText="1" indent="1"/>
    </xf>
    <xf numFmtId="1" fontId="11" fillId="3" borderId="0" xfId="10" applyFont="1" applyFill="1" applyBorder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 vertical="center" indent="1"/>
    </xf>
    <xf numFmtId="1" fontId="11" fillId="3" borderId="0" xfId="0" applyNumberFormat="1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 applyProtection="1">
      <alignment horizontal="center" vertical="center"/>
    </xf>
    <xf numFmtId="1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0" xfId="0" applyNumberFormat="1" applyFont="1" applyFill="1" applyBorder="1" applyAlignment="1">
      <alignment horizontal="left" vertical="center" indent="1"/>
    </xf>
    <xf numFmtId="0" fontId="7" fillId="3" borderId="0" xfId="4" applyFill="1">
      <alignment horizontal="center" vertical="center"/>
    </xf>
    <xf numFmtId="166" fontId="11" fillId="3" borderId="0" xfId="9" applyNumberFormat="1" applyFont="1" applyFill="1" applyBorder="1">
      <alignment horizontal="left" vertical="center" wrapText="1" indent="1"/>
    </xf>
    <xf numFmtId="0" fontId="12" fillId="2" borderId="2" xfId="2" applyFont="1">
      <alignment horizontal="center" vertical="center"/>
    </xf>
    <xf numFmtId="0" fontId="9" fillId="3" borderId="0" xfId="1" applyFont="1">
      <alignment horizontal="left" vertical="center" wrapText="1"/>
    </xf>
    <xf numFmtId="0" fontId="10" fillId="3" borderId="0" xfId="7" applyFont="1" applyAlignment="1">
      <alignment vertical="center"/>
    </xf>
    <xf numFmtId="0" fontId="15" fillId="0" borderId="4" xfId="3" applyFont="1">
      <alignment horizontal="center" vertical="top"/>
    </xf>
    <xf numFmtId="14" fontId="11" fillId="3" borderId="0" xfId="8" applyNumberFormat="1" applyFont="1" applyFill="1" applyBorder="1">
      <alignment horizontal="left" vertical="center" wrapText="1" indent="1"/>
    </xf>
  </cellXfs>
  <cellStyles count="14">
    <cellStyle name="Datum" xfId="8" xr:uid="{00000000-0005-0000-0000-000005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 customBuiltin="1"/>
    <cellStyle name="Pojasnjevalno besedilo" xfId="7" builtinId="53" customBuiltin="1"/>
    <cellStyle name="Poudarek1" xfId="12" builtinId="29" customBuiltin="1"/>
    <cellStyle name="Poudarek2" xfId="13" builtinId="33" customBuiltin="1"/>
    <cellStyle name="Poudarek3" xfId="6" builtinId="37" customBuiltin="1"/>
    <cellStyle name="Ura" xfId="9" xr:uid="{00000000-0005-0000-0000-00000C000000}"/>
    <cellStyle name="Vejica" xfId="10" builtinId="3" customBuiltin="1"/>
    <cellStyle name="Vejica [0]" xfId="11" builtinId="6" customBuiltin="1"/>
  </cellStyles>
  <dxfs count="25">
    <dxf>
      <numFmt numFmtId="166" formatCode="[$-F400]h:mm:ss\ AM/PM"/>
    </dxf>
    <dxf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border>
        <left style="thin">
          <color theme="6" tint="-0.24994659260841701"/>
        </left>
      </border>
    </dxf>
    <dxf>
      <font>
        <b/>
        <i val="0"/>
        <color theme="3"/>
      </font>
    </dxf>
    <dxf>
      <font>
        <b/>
        <i val="0"/>
        <color theme="3"/>
      </font>
      <fill>
        <patternFill>
          <bgColor theme="2" tint="-9.9948118533890809E-2"/>
        </patternFill>
      </fill>
      <border>
        <top style="thick">
          <color theme="2"/>
        </top>
        <bottom style="thick">
          <color theme="2" tint="-9.9948118533890809E-2"/>
        </bottom>
      </border>
    </dxf>
    <dxf>
      <fill>
        <patternFill patternType="solid">
          <bgColor theme="0"/>
        </patternFill>
      </fill>
      <border>
        <top/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Sledilnik krvnega tlaka in glukoze" defaultPivotStyle="PivotStyleLight15">
    <tableStyle name="Sledilnik krvnega tlaka in glukoze" pivot="0" count="4" xr9:uid="{00000000-0011-0000-FFFF-FFFF00000000}">
      <tableStyleElement type="wholeTable" dxfId="24"/>
      <tableStyleElement type="headerRow" dxfId="23"/>
      <tableStyleElement type="totalRow" dxfId="22"/>
      <tableStyleElement type="lastColumn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57148</xdr:rowOff>
    </xdr:from>
    <xdr:to>
      <xdr:col>10</xdr:col>
      <xdr:colOff>0</xdr:colOff>
      <xdr:row>0</xdr:row>
      <xdr:rowOff>266700</xdr:rowOff>
    </xdr:to>
    <xdr:grpSp>
      <xdr:nvGrpSpPr>
        <xdr:cNvPr id="8" name="Namig za vnos podatkov" descr="Prilagodite vrednosti merila tako, da bodo ustrezale vašim zahtevam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3962400" y="57148"/>
          <a:ext cx="8515350" cy="209552"/>
          <a:chOff x="3248023" y="-2"/>
          <a:chExt cx="6581775" cy="209552"/>
        </a:xfrm>
      </xdr:grpSpPr>
      <xdr:sp macro="" textlink="">
        <xdr:nvSpPr>
          <xdr:cNvPr id="7" name="Slika – vrstica" descr="zaokroženi loki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5400000">
            <a:off x="6434136" y="-3186115"/>
            <a:ext cx="209550" cy="6581775"/>
          </a:xfrm>
          <a:custGeom>
            <a:avLst/>
            <a:gdLst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104775 w 209550"/>
              <a:gd name="connsiteY3" fmla="*/ 3273425 h 6581775"/>
              <a:gd name="connsiteX4" fmla="*/ 104775 w 209550"/>
              <a:gd name="connsiteY4" fmla="*/ 17462 h 6581775"/>
              <a:gd name="connsiteX5" fmla="*/ 209550 w 209550"/>
              <a:gd name="connsiteY5" fmla="*/ 0 h 6581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9550" h="6581775" stroke="0" extrusionOk="0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cubicBezTo>
                  <a:pt x="104775" y="3298705"/>
                  <a:pt x="57866" y="3290887"/>
                  <a:pt x="0" y="3290887"/>
                </a:cubicBezTo>
                <a:cubicBezTo>
                  <a:pt x="57866" y="3290887"/>
                  <a:pt x="104775" y="3283069"/>
                  <a:pt x="104775" y="3273425"/>
                </a:cubicBez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  <a:lnTo>
                  <a:pt x="209550" y="6581775"/>
                </a:lnTo>
                <a:close/>
              </a:path>
              <a:path w="209550" h="6581775" fill="none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lnTo>
                  <a:pt x="104775" y="3273425"/>
                </a:ln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</a:path>
            </a:pathLst>
          </a:custGeom>
          <a:ln w="12700">
            <a:solidFill>
              <a:schemeClr val="tx2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600"/>
          </a:p>
        </xdr:txBody>
      </xdr:sp>
      <xdr:sp macro="" textlink="">
        <xdr:nvSpPr>
          <xdr:cNvPr id="4" name="Besedilo namiga" descr="Prilagodite vrednosti merila tako, da bodo ustrezale vašim zahtevam.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4582078" y="34050"/>
            <a:ext cx="3981428" cy="175500"/>
          </a:xfrm>
          <a:prstGeom prst="rect">
            <a:avLst/>
          </a:prstGeom>
          <a:solidFill>
            <a:schemeClr val="bg2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>
            <a:spAutoFit/>
          </a:bodyPr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sl" sz="1100" spc="20" baseline="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Prilagodite vrednosti merila tako, da bodo ustrezale vašim zahtevam.</a:t>
            </a:r>
            <a:endParaRPr lang="en-US" sz="1100" spc="20" baseline="0">
              <a:ln>
                <a:noFill/>
              </a:ln>
              <a:solidFill>
                <a:sysClr val="windowText" lastClr="000000"/>
              </a:solidFill>
              <a:effectLst/>
            </a:endParaRPr>
          </a:p>
        </xdr:txBody>
      </xdr:sp>
    </xdr:grpSp>
    <xdr:clientData fPrintsWithSheet="0"/>
  </xdr:twoCellAnchor>
  <xdr:twoCellAnchor editAs="oneCell">
    <xdr:from>
      <xdr:col>6</xdr:col>
      <xdr:colOff>1390652</xdr:colOff>
      <xdr:row>0</xdr:row>
      <xdr:rowOff>289532</xdr:rowOff>
    </xdr:from>
    <xdr:to>
      <xdr:col>7</xdr:col>
      <xdr:colOff>27306</xdr:colOff>
      <xdr:row>4</xdr:row>
      <xdr:rowOff>269664</xdr:rowOff>
    </xdr:to>
    <xdr:cxnSp macro="">
      <xdr:nvCxnSpPr>
        <xdr:cNvPr id="6" name="Ravni povezovalnik 5" descr="Ločilna črt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endCxn id="19" idx="0"/>
        </xdr:cNvCxnSpPr>
      </xdr:nvCxnSpPr>
      <xdr:spPr>
        <a:xfrm>
          <a:off x="8191502" y="289532"/>
          <a:ext cx="55879" cy="1237432"/>
        </a:xfrm>
        <a:prstGeom prst="line">
          <a:avLst/>
        </a:prstGeom>
        <a:ln>
          <a:solidFill>
            <a:schemeClr val="bg2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1711326</xdr:colOff>
      <xdr:row>4</xdr:row>
      <xdr:rowOff>269664</xdr:rowOff>
    </xdr:from>
    <xdr:to>
      <xdr:col>10</xdr:col>
      <xdr:colOff>67311</xdr:colOff>
      <xdr:row>5</xdr:row>
      <xdr:rowOff>1058</xdr:rowOff>
    </xdr:to>
    <xdr:sp macro="" textlink="">
      <xdr:nvSpPr>
        <xdr:cNvPr id="19" name="Pravokotnik 18" descr="Ločilna črta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949701" y="1526964"/>
          <a:ext cx="8595360" cy="45719"/>
        </a:xfrm>
        <a:prstGeom prst="rect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sl" sz="1100"/>
            <a:t>
          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rvniTlakInGlukoza" displayName="KrvniTlakInGlukoza" ref="B6:K13" totalsRowCount="1">
  <tableColumns count="10">
    <tableColumn id="1" xr3:uid="{00000000-0010-0000-0000-000001000000}" name="Datum" totalsRowLabel="Povprečje" dataDxfId="1" totalsRowDxfId="11"/>
    <tableColumn id="2" xr3:uid="{00000000-0010-0000-0000-000002000000}" name="Ura" dataDxfId="0" totalsRowDxfId="10"/>
    <tableColumn id="3" xr3:uid="{00000000-0010-0000-0000-000003000000}" name="Dogodek" totalsRowDxfId="9"/>
    <tableColumn id="4" xr3:uid="{00000000-0010-0000-0000-000004000000}" name="Sistoični" totalsRowFunction="average" totalsRowDxfId="8"/>
    <tableColumn id="5" xr3:uid="{00000000-0010-0000-0000-000005000000}" name="Diastolični" totalsRowFunction="average" totalsRowDxfId="7"/>
    <tableColumn id="6" xr3:uid="{00000000-0010-0000-0000-000006000000}" name="Srčni utrip" totalsRowFunction="average" totalsRowDxfId="6"/>
    <tableColumn id="10" xr3:uid="{00000000-0010-0000-0000-00000A000000}" name="Glukoza" totalsRowFunction="average" totalsRowDxfId="5"/>
    <tableColumn id="7" xr3:uid="{00000000-0010-0000-0000-000007000000}" name="Raven" totalsRowDxfId="4">
      <calculatedColumnFormula>KrvniTlakInGlukoza[[#This Row],[Glukoza]]</calculatedColumnFormula>
    </tableColumn>
    <tableColumn id="9" xr3:uid="{00000000-0010-0000-0000-000009000000}" name="Stanje" totalsRowDxfId="3">
      <calculatedColumnFormula>IFERROR(IF(KrvniTlakInGlukoza[[#This Row],[Raven]]=0,"",IF(KrvniTlakInGlukoza[[#This Row],[Raven]]&lt;=GLow,"NIZKA",IF(AND(KrvniTlakInGlukoza[[#This Row],[Raven]]&gt;GLow,KrvniTlakInGlukoza[[#This Row],[Raven]]&lt;GHigh),"NORMALNA","VISOKA"))), "")</calculatedColumnFormula>
    </tableColumn>
    <tableColumn id="8" xr3:uid="{00000000-0010-0000-0000-000008000000}" name="Opombe" totalsRowDxfId="2"/>
  </tableColumns>
  <tableStyleInfo name="Sledilnik krvnega tlaka in glukoze" showFirstColumn="0" showLastColumn="1" showRowStripes="1" showColumnStripes="0"/>
  <extLst>
    <ext xmlns:x14="http://schemas.microsoft.com/office/spreadsheetml/2009/9/main" uri="{504A1905-F514-4f6f-8877-14C23A59335A}">
      <x14:table altTextSummary="V tej tabeli so datum, ura, meritve sistoličnega in diastoličnega krvnega tlaka, srčni utrip, raven glukoze, stanje in opombe. Raven in stanje sta samodejno posodobljena."/>
    </ext>
  </extLst>
</table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&amp; Glucos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K13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1" customWidth="1"/>
    <col min="2" max="2" width="14.375" style="1" customWidth="1"/>
    <col min="3" max="3" width="12.375" style="1" customWidth="1"/>
    <col min="4" max="4" width="22.625" style="1" customWidth="1"/>
    <col min="5" max="10" width="18.625" style="1" customWidth="1"/>
    <col min="11" max="11" width="35.5" style="1" customWidth="1"/>
    <col min="12" max="12" width="2.625" customWidth="1"/>
  </cols>
  <sheetData>
    <row r="1" spans="2:11" ht="24.95" customHeight="1" thickBot="1" x14ac:dyDescent="0.35">
      <c r="B1" s="23" t="s">
        <v>0</v>
      </c>
      <c r="C1" s="23"/>
      <c r="D1" s="23"/>
      <c r="E1" s="24" t="s">
        <v>9</v>
      </c>
      <c r="F1" s="24"/>
      <c r="G1" s="24"/>
      <c r="H1" s="24"/>
      <c r="I1" s="24"/>
      <c r="J1" s="24"/>
    </row>
    <row r="2" spans="2:11" ht="24.95" customHeight="1" thickTop="1" thickBot="1" x14ac:dyDescent="0.35">
      <c r="B2" s="23"/>
      <c r="C2" s="23"/>
      <c r="D2" s="23"/>
      <c r="E2" s="22" t="s">
        <v>10</v>
      </c>
      <c r="F2" s="22"/>
      <c r="G2" s="22"/>
      <c r="H2" s="22" t="s">
        <v>18</v>
      </c>
      <c r="I2" s="22"/>
      <c r="J2" s="22"/>
    </row>
    <row r="3" spans="2:11" ht="24.95" customHeight="1" thickTop="1" thickBot="1" x14ac:dyDescent="0.35">
      <c r="B3" s="23"/>
      <c r="C3" s="23"/>
      <c r="D3" s="23"/>
      <c r="E3" s="2">
        <v>120</v>
      </c>
      <c r="F3" s="3" t="s">
        <v>13</v>
      </c>
      <c r="G3" s="4">
        <v>140</v>
      </c>
      <c r="H3" s="5">
        <v>70</v>
      </c>
      <c r="I3" s="2">
        <v>100</v>
      </c>
      <c r="J3" s="6">
        <v>150</v>
      </c>
    </row>
    <row r="4" spans="2:11" ht="24.95" customHeight="1" thickTop="1" thickBot="1" x14ac:dyDescent="0.35">
      <c r="B4" s="23"/>
      <c r="C4" s="23"/>
      <c r="D4" s="23"/>
      <c r="E4" s="2">
        <v>80</v>
      </c>
      <c r="F4" s="3" t="s">
        <v>14</v>
      </c>
      <c r="G4" s="6">
        <v>90</v>
      </c>
      <c r="H4" s="25" t="s">
        <v>19</v>
      </c>
      <c r="I4" s="25" t="s">
        <v>21</v>
      </c>
      <c r="J4" s="25" t="s">
        <v>23</v>
      </c>
    </row>
    <row r="5" spans="2:11" ht="24.95" customHeight="1" thickTop="1" x14ac:dyDescent="0.3">
      <c r="B5" s="23"/>
      <c r="C5" s="23"/>
      <c r="D5" s="23"/>
      <c r="E5" s="7" t="s">
        <v>11</v>
      </c>
      <c r="F5" s="8"/>
      <c r="G5" s="7" t="s">
        <v>16</v>
      </c>
      <c r="H5" s="25"/>
      <c r="I5" s="25"/>
      <c r="J5" s="25"/>
    </row>
    <row r="6" spans="2:11" ht="20.100000000000001" customHeight="1" x14ac:dyDescent="0.3">
      <c r="B6" s="9" t="s">
        <v>1</v>
      </c>
      <c r="C6" s="9" t="s">
        <v>3</v>
      </c>
      <c r="D6" t="s">
        <v>4</v>
      </c>
      <c r="E6" s="10" t="s">
        <v>12</v>
      </c>
      <c r="F6" s="10" t="s">
        <v>15</v>
      </c>
      <c r="G6" s="10" t="s">
        <v>17</v>
      </c>
      <c r="H6" s="10" t="s">
        <v>20</v>
      </c>
      <c r="I6" s="9" t="s">
        <v>22</v>
      </c>
      <c r="J6" s="10" t="s">
        <v>24</v>
      </c>
      <c r="K6" s="9" t="s">
        <v>25</v>
      </c>
    </row>
    <row r="7" spans="2:11" ht="30" customHeight="1" x14ac:dyDescent="0.3">
      <c r="B7" s="26">
        <f ca="1">TODAY()</f>
        <v>43279</v>
      </c>
      <c r="C7" s="21">
        <v>0.25</v>
      </c>
      <c r="D7" s="11" t="s">
        <v>5</v>
      </c>
      <c r="E7" s="12">
        <v>129</v>
      </c>
      <c r="F7" s="12">
        <v>79</v>
      </c>
      <c r="G7" s="12">
        <v>72</v>
      </c>
      <c r="H7" s="12">
        <v>55</v>
      </c>
      <c r="I7" s="13">
        <f>KrvniTlakInGlukoza[[#This Row],[Glukoza]]</f>
        <v>55</v>
      </c>
      <c r="J7" s="20" t="str">
        <f>IFERROR(IF(KrvniTlakInGlukoza[[#This Row],[Raven]]=0,"",IF(KrvniTlakInGlukoza[[#This Row],[Raven]]&lt;=GLow,"NIZKA",IF(AND(KrvniTlakInGlukoza[[#This Row],[Raven]]&gt;GLow,KrvniTlakInGlukoza[[#This Row],[Raven]]&lt;GHigh),"NORMALNA","VISOKA"))), "")</f>
        <v>NIZKA</v>
      </c>
      <c r="K7" s="9"/>
    </row>
    <row r="8" spans="2:11" ht="30" customHeight="1" x14ac:dyDescent="0.3">
      <c r="B8" s="26">
        <f t="shared" ref="B8:B11" ca="1" si="0">TODAY()</f>
        <v>43279</v>
      </c>
      <c r="C8" s="21">
        <v>0.29166666666666669</v>
      </c>
      <c r="D8" s="11" t="s">
        <v>6</v>
      </c>
      <c r="E8" s="12">
        <v>120</v>
      </c>
      <c r="F8" s="12">
        <v>80</v>
      </c>
      <c r="G8" s="12">
        <v>74</v>
      </c>
      <c r="H8" s="12">
        <v>70</v>
      </c>
      <c r="I8" s="13">
        <f>KrvniTlakInGlukoza[[#This Row],[Glukoza]]</f>
        <v>70</v>
      </c>
      <c r="J8" s="20" t="str">
        <f>IFERROR(IF(KrvniTlakInGlukoza[[#This Row],[Raven]]=0,"",IF(KrvniTlakInGlukoza[[#This Row],[Raven]]&lt;=GLow,"NIZKA",IF(AND(KrvniTlakInGlukoza[[#This Row],[Raven]]&gt;GLow,KrvniTlakInGlukoza[[#This Row],[Raven]]&lt;GHigh),"NORMALNA","VISOKA"))), "")</f>
        <v>NIZKA</v>
      </c>
      <c r="K8" s="9"/>
    </row>
    <row r="9" spans="2:11" ht="30" customHeight="1" x14ac:dyDescent="0.3">
      <c r="B9" s="26">
        <f t="shared" ca="1" si="0"/>
        <v>43279</v>
      </c>
      <c r="C9" s="21">
        <v>0.375</v>
      </c>
      <c r="D9" s="11" t="s">
        <v>7</v>
      </c>
      <c r="E9" s="12">
        <v>133</v>
      </c>
      <c r="F9" s="12">
        <v>80</v>
      </c>
      <c r="G9" s="12">
        <v>75</v>
      </c>
      <c r="H9" s="12">
        <v>75</v>
      </c>
      <c r="I9" s="13">
        <f>KrvniTlakInGlukoza[[#This Row],[Glukoza]]</f>
        <v>75</v>
      </c>
      <c r="J9" s="20" t="str">
        <f>IFERROR(IF(KrvniTlakInGlukoza[[#This Row],[Raven]]=0,"",IF(KrvniTlakInGlukoza[[#This Row],[Raven]]&lt;=GLow,"NIZKA",IF(AND(KrvniTlakInGlukoza[[#This Row],[Raven]]&gt;GLow,KrvniTlakInGlukoza[[#This Row],[Raven]]&lt;GHigh),"NORMALNA","VISOKA"))), "")</f>
        <v>NORMALNA</v>
      </c>
      <c r="K9" s="9"/>
    </row>
    <row r="10" spans="2:11" ht="30" customHeight="1" x14ac:dyDescent="0.3">
      <c r="B10" s="26">
        <f t="shared" ca="1" si="0"/>
        <v>43279</v>
      </c>
      <c r="C10" s="21">
        <v>0.41666666666666669</v>
      </c>
      <c r="D10" s="11" t="s">
        <v>8</v>
      </c>
      <c r="E10" s="12">
        <v>143</v>
      </c>
      <c r="F10" s="12">
        <v>91</v>
      </c>
      <c r="G10" s="12">
        <v>75</v>
      </c>
      <c r="H10" s="12">
        <v>190</v>
      </c>
      <c r="I10" s="13">
        <f>KrvniTlakInGlukoza[[#This Row],[Glukoza]]</f>
        <v>190</v>
      </c>
      <c r="J10" s="20" t="str">
        <f>IFERROR(IF(KrvniTlakInGlukoza[[#This Row],[Raven]]=0,"",IF(KrvniTlakInGlukoza[[#This Row],[Raven]]&lt;=GLow,"NIZKA",IF(AND(KrvniTlakInGlukoza[[#This Row],[Raven]]&gt;GLow,KrvniTlakInGlukoza[[#This Row],[Raven]]&lt;GHigh),"NORMALNA","VISOKA"))), "")</f>
        <v>VISOKA</v>
      </c>
      <c r="K10" s="9"/>
    </row>
    <row r="11" spans="2:11" ht="30" customHeight="1" x14ac:dyDescent="0.3">
      <c r="B11" s="26">
        <f t="shared" ca="1" si="0"/>
        <v>43279</v>
      </c>
      <c r="C11" s="21">
        <v>0.5</v>
      </c>
      <c r="D11" s="11" t="s">
        <v>6</v>
      </c>
      <c r="E11" s="12">
        <v>141</v>
      </c>
      <c r="F11" s="12">
        <v>84</v>
      </c>
      <c r="G11" s="12">
        <v>70</v>
      </c>
      <c r="H11" s="12">
        <v>140</v>
      </c>
      <c r="I11" s="13">
        <f>KrvniTlakInGlukoza[[#This Row],[Glukoza]]</f>
        <v>140</v>
      </c>
      <c r="J11" s="20" t="str">
        <f>IFERROR(IF(KrvniTlakInGlukoza[[#This Row],[Raven]]=0,"",IF(KrvniTlakInGlukoza[[#This Row],[Raven]]&lt;=GLow,"NIZKA",IF(AND(KrvniTlakInGlukoza[[#This Row],[Raven]]&gt;GLow,KrvniTlakInGlukoza[[#This Row],[Raven]]&lt;GHigh),"NORMALNA","VISOKA"))), "")</f>
        <v>NORMALNA</v>
      </c>
      <c r="K11" s="9"/>
    </row>
    <row r="12" spans="2:11" ht="30" customHeight="1" x14ac:dyDescent="0.3">
      <c r="B12" s="26">
        <f ca="1">TODAY()</f>
        <v>43279</v>
      </c>
      <c r="C12" s="21">
        <v>0.625</v>
      </c>
      <c r="D12" s="11" t="s">
        <v>7</v>
      </c>
      <c r="E12" s="12">
        <v>132</v>
      </c>
      <c r="F12" s="12">
        <v>80</v>
      </c>
      <c r="G12" s="12">
        <v>68</v>
      </c>
      <c r="H12" s="12">
        <v>90</v>
      </c>
      <c r="I12" s="13">
        <f>KrvniTlakInGlukoza[[#This Row],[Glukoza]]</f>
        <v>90</v>
      </c>
      <c r="J12" s="20" t="str">
        <f>IFERROR(IF(KrvniTlakInGlukoza[[#This Row],[Raven]]=0,"",IF(KrvniTlakInGlukoza[[#This Row],[Raven]]&lt;=GLow,"NIZKA",IF(AND(KrvniTlakInGlukoza[[#This Row],[Raven]]&gt;GLow,KrvniTlakInGlukoza[[#This Row],[Raven]]&lt;GHigh),"NORMALNA","VISOKA"))), "")</f>
        <v>NORMALNA</v>
      </c>
      <c r="K12" s="9" t="s">
        <v>26</v>
      </c>
    </row>
    <row r="13" spans="2:11" ht="30" customHeight="1" x14ac:dyDescent="0.3">
      <c r="B13" s="14" t="s">
        <v>2</v>
      </c>
      <c r="C13" s="9"/>
      <c r="D13" s="11"/>
      <c r="E13" s="15">
        <f>SUBTOTAL(101,KrvniTlakInGlukoza[Sistoični])</f>
        <v>133</v>
      </c>
      <c r="F13" s="15">
        <f>SUBTOTAL(101,KrvniTlakInGlukoza[Diastolični])</f>
        <v>82.333333333333329</v>
      </c>
      <c r="G13" s="16">
        <f>SUBTOTAL(101,KrvniTlakInGlukoza[Srčni utrip])</f>
        <v>72.333333333333329</v>
      </c>
      <c r="H13" s="15">
        <f>SUBTOTAL(101,KrvniTlakInGlukoza[Glukoza])</f>
        <v>103.33333333333333</v>
      </c>
      <c r="I13" s="17"/>
      <c r="J13" s="18"/>
      <c r="K13" s="19"/>
    </row>
  </sheetData>
  <mergeCells count="7">
    <mergeCell ref="H2:J2"/>
    <mergeCell ref="E2:G2"/>
    <mergeCell ref="B1:D5"/>
    <mergeCell ref="E1:J1"/>
    <mergeCell ref="J4:J5"/>
    <mergeCell ref="I4:I5"/>
    <mergeCell ref="H4:H5"/>
  </mergeCells>
  <conditionalFormatting sqref="I7:I12">
    <cfRule type="dataBar" priority="12">
      <dataBar showValue="0">
        <cfvo type="num" val="0"/>
        <cfvo type="num" val="GHigh"/>
        <color theme="1" tint="0.34998626667073579"/>
      </dataBar>
      <extLst>
        <ext xmlns:x14="http://schemas.microsoft.com/office/spreadsheetml/2009/9/main" uri="{B025F937-C7B1-47D3-B67F-A62EFF666E3E}">
          <x14:id>{0D8848C9-C23F-4391-92F4-6AC80D8BCDF3}</x14:id>
        </ext>
      </extLst>
    </cfRule>
  </conditionalFormatting>
  <conditionalFormatting sqref="J7:J12">
    <cfRule type="expression" dxfId="20" priority="3">
      <formula>$J7="NORMALNA"</formula>
    </cfRule>
    <cfRule type="expression" dxfId="19" priority="4">
      <formula>$J7="NIZKA"</formula>
    </cfRule>
    <cfRule type="expression" dxfId="18" priority="11">
      <formula>$J7="VISOKA"</formula>
    </cfRule>
  </conditionalFormatting>
  <conditionalFormatting sqref="E7:E12">
    <cfRule type="expression" dxfId="17" priority="6">
      <formula>$E7&gt;=SHigh</formula>
    </cfRule>
    <cfRule type="expression" dxfId="16" priority="8">
      <formula>OR(E7=STarget,E7&lt;SHigh)</formula>
    </cfRule>
  </conditionalFormatting>
  <conditionalFormatting sqref="F7:F12">
    <cfRule type="expression" dxfId="15" priority="5">
      <formula>$F7&gt;=DHigh</formula>
    </cfRule>
    <cfRule type="expression" dxfId="14" priority="7">
      <formula>OR(F7=DTarget,F7&lt;DHigh)</formula>
    </cfRule>
  </conditionalFormatting>
  <conditionalFormatting sqref="H6:H13">
    <cfRule type="expression" dxfId="13" priority="2">
      <formula>$H$6="Glukoza"</formula>
    </cfRule>
  </conditionalFormatting>
  <conditionalFormatting sqref="E6:E13">
    <cfRule type="expression" dxfId="12" priority="1">
      <formula>$E$6="Sistoični"</formula>
    </cfRule>
  </conditionalFormatting>
  <dataValidations count="21">
    <dataValidation allowBlank="1" showInputMessage="1" showErrorMessage="1" prompt="Na tem delovnem listu ustvarite sledilnik krvnega tlaka in glukoze. Prilagodite vrednosti merila krvnega tlaka in glukoze. Podrobnosti vnesite v tabelo »Krvni tlak in glukoza«, ki se začne v celici B6." sqref="A1" xr:uid="{00000000-0002-0000-0000-000000000000}"/>
    <dataValidation allowBlank="1" showInputMessage="1" showErrorMessage="1" prompt="Naslov tega delovnega lista je v tej celici. Prilagodite vrednosti merila v celicah na desni strani." sqref="B1:D5" xr:uid="{00000000-0002-0000-0000-000001000000}"/>
    <dataValidation allowBlank="1" showInputMessage="1" showErrorMessage="1" prompt="V celicah E3 in E4 prilagodite meritev ciljnega sistoličnega in diastoličnega krvnega tlaka, v celicah G3 in G4 pa prilagodite mejno vrednost za sistolični in diastolični krvni tlak, ko morate poklicati zdravnika." sqref="E2:G2" xr:uid="{00000000-0002-0000-0000-000002000000}"/>
    <dataValidation allowBlank="1" showInputMessage="1" showErrorMessage="1" prompt="V celicah H3–J3 prilagodite vrednosti merila za nizko, normalno in visoko glukozo." sqref="H2:J2" xr:uid="{00000000-0002-0000-0000-000003000000}"/>
    <dataValidation allowBlank="1" showInputMessage="1" showErrorMessage="1" prompt="V ta stolpec pod to glavo vnesite opombe." sqref="K6" xr:uid="{00000000-0002-0000-0000-000004000000}"/>
    <dataValidation allowBlank="1" showInputMessage="1" showErrorMessage="1" prompt="V ta stolpec pod ta naslov vnesite datum." sqref="B6" xr:uid="{00000000-0002-0000-0000-000005000000}"/>
    <dataValidation allowBlank="1" showInputMessage="1" showErrorMessage="1" prompt="V ta stolpec pod to glavo vnesite uro." sqref="C6" xr:uid="{00000000-0002-0000-0000-000006000000}"/>
    <dataValidation allowBlank="1" showInputMessage="1" showErrorMessage="1" prompt="V ta stolpec pod to glavo vnesite dogodek." sqref="D6" xr:uid="{00000000-0002-0000-0000-000007000000}"/>
    <dataValidation allowBlank="1" showInputMessage="1" showErrorMessage="1" prompt="V ta stolpec pod ta naslov vnesite sistolični krvni tlak. Meritev, ki presega nastavljene mejne vrednosti v celici G3, bo posodobljena z barvo RGB 0 R=125 G=15 B=34." sqref="E6" xr:uid="{00000000-0002-0000-0000-000008000000}"/>
    <dataValidation allowBlank="1" showInputMessage="1" showErrorMessage="1" prompt="V ta stolpec pod ta naslov vnesite diastolični krvni tlak. Meritev, ki presega nastavljene mejne vrednosti v celici G4, bo posodobljena z barvo RGB 0 R=125 G=15 B=34." sqref="F6" xr:uid="{00000000-0002-0000-0000-000009000000}"/>
    <dataValidation allowBlank="1" showInputMessage="1" showErrorMessage="1" prompt="V ta stolpec pod ta naslov vnesite srčni utrip." sqref="G6" xr:uid="{00000000-0002-0000-0000-00000A000000}"/>
    <dataValidation allowBlank="1" showInputMessage="1" showErrorMessage="1" prompt="V ta stolpec pod ta naslov vnesite meritev glukoze." sqref="H6" xr:uid="{00000000-0002-0000-0000-00000B000000}"/>
    <dataValidation allowBlank="1" showInputMessage="1" showErrorMessage="1" prompt="Podatkovna vrstica za meritev glukoze se samodejno posodobi v tem stolpcu pod tem naslovom." sqref="I6" xr:uid="{00000000-0002-0000-0000-00000C000000}"/>
    <dataValidation allowBlank="1" showInputMessage="1" showErrorMessage="1" prompt="Stanje je samodejno posodobljeno v tem stolpcu pod tem naslovom." sqref="J6" xr:uid="{00000000-0002-0000-0000-00000D000000}"/>
    <dataValidation allowBlank="1" showInputMessage="1" showErrorMessage="1" prompt="Mejna vrednost za diastolični krvni tlak, ko morate poklicati zdravnika, je v tej celici." sqref="G4" xr:uid="{00000000-0002-0000-0000-00000E000000}"/>
    <dataValidation allowBlank="1" showInputMessage="1" showErrorMessage="1" prompt="Meritev ciljnega sistoličnega krvnega tlaka je v tej celici." sqref="E3" xr:uid="{00000000-0002-0000-0000-00000F000000}"/>
    <dataValidation allowBlank="1" showInputMessage="1" showErrorMessage="1" prompt="Meritev ciljnega diastoličnega krvnega tlaka je v tej celici." sqref="E4" xr:uid="{00000000-0002-0000-0000-000010000000}"/>
    <dataValidation allowBlank="1" showInputMessage="1" showErrorMessage="1" prompt="Mejna vrednost za sistolični krvni tlak, ko morate poklicati zdravnika, je v tej celici." sqref="G3" xr:uid="{00000000-0002-0000-0000-000011000000}"/>
    <dataValidation allowBlank="1" showInputMessage="1" showErrorMessage="1" prompt="Vrednost merila za visoko glukozo je v tej celici." sqref="J3" xr:uid="{00000000-0002-0000-0000-000012000000}"/>
    <dataValidation allowBlank="1" showInputMessage="1" showErrorMessage="1" prompt="Vrednost merila za nizko glukozo je v tej celici." sqref="H3" xr:uid="{00000000-0002-0000-0000-000013000000}"/>
    <dataValidation allowBlank="1" showInputMessage="1" showErrorMessage="1" prompt="Vrednost merila za normalno glukozo je v tej celici." sqref="I3" xr:uid="{00000000-0002-0000-0000-000014000000}"/>
  </dataValidations>
  <printOptions horizontalCentered="1"/>
  <pageMargins left="0.25" right="0.25" top="0.75" bottom="0.75" header="0.3" footer="0.3"/>
  <pageSetup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8848C9-C23F-4391-92F4-6AC80D8BCDF3}">
            <x14:dataBar minLength="0" maxLength="100" gradient="0">
              <x14:cfvo type="num">
                <xm:f>0</xm:f>
              </x14:cfvo>
              <x14:cfvo type="num">
                <xm:f>GHigh</xm:f>
              </x14:cfvo>
              <x14:negativeFillColor rgb="FFFF0000"/>
              <x14:axisColor rgb="FF000000"/>
            </x14:dataBar>
          </x14:cfRule>
          <xm:sqref>I7:I12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9</vt:i4>
      </vt:variant>
    </vt:vector>
  </HeadingPairs>
  <TitlesOfParts>
    <vt:vector size="10" baseType="lpstr">
      <vt:lpstr>Krvni tlak in glukoza</vt:lpstr>
      <vt:lpstr>DHigh</vt:lpstr>
      <vt:lpstr>DTarget</vt:lpstr>
      <vt:lpstr>GHigh</vt:lpstr>
      <vt:lpstr>GLow</vt:lpstr>
      <vt:lpstr>GNormal</vt:lpstr>
      <vt:lpstr>Naslov1</vt:lpstr>
      <vt:lpstr>SHigh</vt:lpstr>
      <vt:lpstr>STarget</vt:lpstr>
      <vt:lpstr>'Krvni tlak in glukoza'!Tiskanje_naslovov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2017-10-17T23:39:54Z</dcterms:created>
  <dcterms:modified xsi:type="dcterms:W3CDTF">2018-06-28T14:45:01Z</dcterms:modified>
</cp:coreProperties>
</file>