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0.1.31\personal\Amandaz\O15_template\22_HOSep1\04_Final_finish_template\SRL\Templates\"/>
    </mc:Choice>
  </mc:AlternateContent>
  <bookViews>
    <workbookView xWindow="0" yWindow="0" windowWidth="19200" windowHeight="11595"/>
  </bookViews>
  <sheets>
    <sheet name="Obrazac ponude" sheetId="1" r:id="rId1"/>
    <sheet name="Analiza troškova" sheetId="2" r:id="rId2"/>
  </sheets>
  <definedNames>
    <definedName name="_xlnm.Print_Area" localSheetId="1">'Analiza troškova'!$B$1:$E$51</definedName>
    <definedName name="_xlnm.Print_Area" localSheetId="0">'Obrazac ponude'!$B$1:$F$48</definedName>
    <definedName name="Porez">'Analiza troškova'!$E$34</definedName>
    <definedName name="TaxRate">'Analiza troškova'!$E$33</definedName>
  </definedNames>
  <calcPr calcId="152511"/>
</workbook>
</file>

<file path=xl/calcChain.xml><?xml version="1.0" encoding="utf-8"?>
<calcChain xmlns="http://schemas.openxmlformats.org/spreadsheetml/2006/main">
  <c r="B45" i="2" l="1"/>
  <c r="E9" i="2"/>
  <c r="E10" i="2"/>
  <c r="E11" i="2"/>
  <c r="E12" i="2"/>
  <c r="E13" i="2"/>
  <c r="E14" i="2"/>
  <c r="E15" i="2"/>
  <c r="E16" i="2"/>
  <c r="E17" i="2"/>
  <c r="E18" i="2"/>
  <c r="E19" i="2"/>
  <c r="E20" i="2"/>
  <c r="E21" i="2"/>
  <c r="E22" i="2"/>
  <c r="E23" i="2"/>
  <c r="E24" i="2"/>
  <c r="E25" i="2"/>
  <c r="E26" i="2"/>
  <c r="E27" i="2"/>
  <c r="E28" i="2"/>
  <c r="E29" i="2"/>
  <c r="E30" i="2"/>
  <c r="E31" i="2"/>
  <c r="E8" i="2"/>
  <c r="F8" i="2" s="1"/>
  <c r="C45" i="2" s="1"/>
  <c r="F31" i="2" l="1"/>
  <c r="F30" i="2"/>
  <c r="F29" i="2"/>
  <c r="F28" i="2"/>
  <c r="F27" i="2"/>
  <c r="F26" i="2"/>
  <c r="F25" i="2"/>
  <c r="F24" i="2"/>
  <c r="F23" i="2"/>
  <c r="F22" i="2"/>
  <c r="F21" i="2"/>
  <c r="F20" i="2"/>
  <c r="F19" i="2"/>
  <c r="F18" i="2"/>
  <c r="F17" i="2"/>
  <c r="F16" i="2"/>
  <c r="F15" i="2"/>
  <c r="F14" i="2"/>
  <c r="F13" i="2"/>
  <c r="F12" i="2"/>
  <c r="F11" i="2"/>
  <c r="F10" i="2"/>
  <c r="F9" i="2"/>
  <c r="E32" i="2"/>
  <c r="E34" i="2" s="1"/>
  <c r="E35" i="2" s="1"/>
  <c r="F32" i="2" l="1"/>
  <c r="B46" i="2"/>
  <c r="C44" i="2"/>
  <c r="B47" i="2"/>
  <c r="B43" i="2"/>
  <c r="C46" i="2"/>
  <c r="C47" i="2"/>
  <c r="C43" i="2"/>
  <c r="B44" i="2"/>
</calcChain>
</file>

<file path=xl/sharedStrings.xml><?xml version="1.0" encoding="utf-8"?>
<sst xmlns="http://schemas.openxmlformats.org/spreadsheetml/2006/main" count="61" uniqueCount="52">
  <si>
    <t>Ime</t>
  </si>
  <si>
    <t>Adresa</t>
  </si>
  <si>
    <t>Grad, država, poštanski broj</t>
  </si>
  <si>
    <t>Telefon</t>
  </si>
  <si>
    <t>E-adresa</t>
  </si>
  <si>
    <t>Ime projekta</t>
  </si>
  <si>
    <t>Opis</t>
  </si>
  <si>
    <t>Troškovi</t>
  </si>
  <si>
    <t>Ukupno</t>
  </si>
  <si>
    <t>2x8x10 drvena građa</t>
  </si>
  <si>
    <t>2x4x10 drvena građa</t>
  </si>
  <si>
    <t>Podupirači od greda</t>
  </si>
  <si>
    <t>Kutija eksera, 10 penija</t>
  </si>
  <si>
    <t>Kutija zavrtanja, 2 inča</t>
  </si>
  <si>
    <t>Par rukavica, koža</t>
  </si>
  <si>
    <t>Porez</t>
  </si>
  <si>
    <t>Poreska stopa</t>
  </si>
  <si>
    <t>Sveukupno</t>
  </si>
  <si>
    <t>Mihajlo Tasić</t>
  </si>
  <si>
    <t>Jovan Kocić</t>
  </si>
  <si>
    <t>Datum dovršavanja</t>
  </si>
  <si>
    <t>Preduzeće</t>
  </si>
  <si>
    <t>Fabrikam, Inc.</t>
  </si>
  <si>
    <t>Naknade za radnike</t>
  </si>
  <si>
    <t>PREDLOG PREDUZEĆA</t>
  </si>
  <si>
    <t>POTVRDA VLASNIKA</t>
  </si>
  <si>
    <t>Datum</t>
  </si>
  <si>
    <t>REZIME TROŠKOVA U PONUDI</t>
  </si>
  <si>
    <t>Naše preduzeće, Fabrikam, Inc., predlaže gorenavedeni opseg posla za datumom završetka 14.7.2011. za iznos od 476,43 USD.</t>
  </si>
  <si>
    <t>Ja, Mihajlo Tasić, prihvatam gorenavedeni opseg posla sa predloženim datumom završetka 14.7.2011. za iznos od 476,43 USD.</t>
  </si>
  <si>
    <t>OBRAZAC GRAĐEVINSKE PONUDE</t>
  </si>
  <si>
    <t>INFORMACIJE O VLASNIKU</t>
  </si>
  <si>
    <t>INFORMACIJE O IZVOĐAČU</t>
  </si>
  <si>
    <t>OPSEG POSLA</t>
  </si>
  <si>
    <t>NIJE UKLJUČENO</t>
  </si>
  <si>
    <t>Dostavio (predstavnik preduzeća)</t>
  </si>
  <si>
    <t>Dostavio (vlasnik kuće ili ovlašćeni predstavnik)</t>
  </si>
  <si>
    <t>LISTA MATERIJALA I TROŠKOVA</t>
  </si>
  <si>
    <t>ANALIZA MATERIJALA I TROŠKOVA</t>
  </si>
  <si>
    <t>Podzbir</t>
  </si>
  <si>
    <t>Kol.</t>
  </si>
  <si>
    <t xml:space="preserve"> </t>
  </si>
  <si>
    <t>UKUPNO</t>
  </si>
  <si>
    <t>BELEŠKE</t>
  </si>
  <si>
    <t>Ovde ide opseg posla iz projekta. Otkucajte sve željene specifikacije. Ovo će biti lažni projekat izgradnje velikog stepeništa. Za izgradnju okvira ćemo koristiti samo drvenu građu dimenzija 2x4 i 2x8, kao i podupirače od greda. Stepenište će se izrezati od materijala dimenzija 2x4. Koristiće se zavrtnji veličine 2", ne manji. Svi ekseri će biti od 10 penija. Predviđena težina će iznositi minimalno 225 kg po stepeniku. Stepenici će biti u nivou kuće. Na kuću će biti pričvršćena potporna tabla. Izvođač će se pobrinuti za čišćenje.</t>
  </si>
  <si>
    <t>Glavna ulica 123</t>
  </si>
  <si>
    <t>Južna ulica 321</t>
  </si>
  <si>
    <t>Zelengora, CO 12345</t>
  </si>
  <si>
    <t>jovan@fabrikam.com</t>
  </si>
  <si>
    <t>mihajlo@proseware.com</t>
  </si>
  <si>
    <t>Stepenište do posla</t>
  </si>
  <si>
    <t>Neće se postavljati balustrada. Vlasnik priprema teren. Vlasnik će farbati stepenište.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</si>
</sst>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lt;=9999999]###\-####;\(###\)\ ###\-####"/>
    <numFmt numFmtId="166" formatCode="#,##0.00\ &quot;Din.&quot;"/>
    <numFmt numFmtId="167" formatCode="#,##0.00\ &quot;Din.&quot;;;;"/>
  </numFmts>
  <fonts count="12"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0"/>
      <name val="Arial"/>
      <family val="2"/>
      <scheme val="minor"/>
    </font>
    <font>
      <sz val="14"/>
      <color theme="1" tint="0.34998626667073579"/>
      <name val="Impact"/>
      <family val="2"/>
      <scheme val="major"/>
    </font>
    <font>
      <b/>
      <i/>
      <strike/>
      <condense/>
      <extend/>
      <outline/>
      <shadow/>
      <sz val="10"/>
      <color theme="1"/>
      <name val="Arial"/>
      <scheme val="minor"/>
    </font>
    <font>
      <condense/>
      <extend/>
      <outline/>
      <shadow/>
      <sz val="10"/>
      <color theme="1"/>
      <name val="Arial"/>
      <family val="2"/>
      <charset val="238"/>
      <scheme val="minor"/>
    </font>
  </fonts>
  <fills count="7">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9" fillId="0" borderId="0" applyNumberFormat="0" applyFill="0" applyBorder="0" applyProtection="0">
      <alignment vertical="center"/>
    </xf>
    <xf numFmtId="0" fontId="9"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9">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14"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10" fontId="5" fillId="0" borderId="12" xfId="0" applyNumberFormat="1" applyFont="1" applyBorder="1"/>
    <xf numFmtId="0" fontId="0" fillId="0" borderId="0" xfId="0" applyFont="1" applyFill="1" applyBorder="1" applyAlignment="1">
      <alignment horizontal="left"/>
    </xf>
    <xf numFmtId="0" fontId="0" fillId="0" borderId="0" xfId="0" applyFont="1" applyFill="1" applyBorder="1"/>
    <xf numFmtId="0" fontId="8" fillId="0" borderId="0" xfId="0" applyFont="1"/>
    <xf numFmtId="0" fontId="8" fillId="0" borderId="0" xfId="0" applyFont="1" applyBorder="1"/>
    <xf numFmtId="164" fontId="8" fillId="0" borderId="0" xfId="0" applyNumberFormat="1" applyFont="1" applyBorder="1"/>
    <xf numFmtId="0" fontId="8" fillId="0" borderId="0" xfId="0" applyFont="1" applyFill="1" applyBorder="1"/>
    <xf numFmtId="0" fontId="8" fillId="5" borderId="0" xfId="0" applyFont="1" applyFill="1"/>
    <xf numFmtId="0" fontId="6" fillId="0" borderId="11" xfId="0" applyFont="1" applyBorder="1"/>
    <xf numFmtId="0" fontId="0" fillId="0" borderId="11" xfId="0" applyBorder="1"/>
    <xf numFmtId="0" fontId="9" fillId="0" borderId="0" xfId="4">
      <alignment vertical="center"/>
    </xf>
    <xf numFmtId="0" fontId="9" fillId="0" borderId="0" xfId="4" applyAlignment="1">
      <alignment vertical="center"/>
    </xf>
    <xf numFmtId="0" fontId="4" fillId="0" borderId="0" xfId="3">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4" fillId="0" borderId="0" xfId="3" applyAlignment="1">
      <alignment vertical="center"/>
    </xf>
    <xf numFmtId="0" fontId="0" fillId="0" borderId="0" xfId="0" applyAlignment="1">
      <alignment vertical="center"/>
    </xf>
    <xf numFmtId="166" fontId="0" fillId="0" borderId="0" xfId="0" applyNumberFormat="1" applyFont="1" applyFill="1" applyBorder="1" applyAlignment="1"/>
    <xf numFmtId="0" fontId="10" fillId="0" borderId="0" xfId="0" applyFont="1" applyFill="1" applyBorder="1" applyAlignment="1">
      <alignment horizontal="left"/>
    </xf>
    <xf numFmtId="0" fontId="11" fillId="0" borderId="0" xfId="0" applyFont="1" applyFill="1" applyAlignment="1">
      <alignment horizontal="right" indent="1"/>
    </xf>
    <xf numFmtId="166" fontId="11" fillId="0" borderId="0" xfId="0" applyNumberFormat="1" applyFont="1" applyFill="1" applyBorder="1" applyAlignment="1"/>
    <xf numFmtId="166" fontId="7" fillId="6" borderId="10" xfId="2" applyNumberFormat="1" applyFont="1" applyFill="1" applyBorder="1"/>
    <xf numFmtId="166" fontId="7" fillId="6" borderId="0" xfId="2" applyNumberFormat="1" applyFont="1" applyFill="1" applyBorder="1"/>
    <xf numFmtId="167" fontId="0" fillId="0" borderId="0" xfId="0" applyNumberFormat="1" applyFont="1" applyFill="1" applyBorder="1" applyAlignment="1"/>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cellXfs>
  <cellStyles count="9">
    <cellStyle name="Akcenat2" xfId="2" builtinId="33"/>
    <cellStyle name="Hiperveza" xfId="7" builtinId="8" customBuiltin="1"/>
    <cellStyle name="Ispraćena hiperveza" xfId="8" builtinId="9" customBuiltin="1"/>
    <cellStyle name="Izlaz" xfId="1" builtinId="21"/>
    <cellStyle name="Naslov" xfId="3" builtinId="15" customBuiltin="1"/>
    <cellStyle name="Naslov 1" xfId="4" builtinId="16" customBuiltin="1"/>
    <cellStyle name="Naslov 2" xfId="5" builtinId="17" customBuiltin="1"/>
    <cellStyle name="Naslov 3" xfId="6" builtinId="18" customBuiltin="1"/>
    <cellStyle name="Normalan" xfId="0" builtinId="0" customBuiltin="1"/>
  </cellStyles>
  <dxfs count="14">
    <dxf>
      <numFmt numFmtId="167" formatCode="#,##0.00\ &quot;Din.&quot;;;;"/>
    </dxf>
    <dxf>
      <numFmt numFmtId="0" formatCode="General"/>
    </dxf>
    <dxf>
      <font>
        <b val="0"/>
        <i val="0"/>
        <strike val="0"/>
        <condense/>
        <extend/>
        <outline/>
        <shadow/>
        <u val="none"/>
        <vertAlign val="baseline"/>
        <sz val="10"/>
        <color theme="1"/>
        <name val="Arial"/>
        <scheme val="minor"/>
      </font>
      <numFmt numFmtId="166" formatCode="#,##0.00\ &quot;Din.&quot;"/>
      <fill>
        <patternFill patternType="none">
          <fgColor indexed="64"/>
          <bgColor indexed="65"/>
        </patternFill>
      </fill>
      <alignment horizontal="general" vertical="bottom" textRotation="0" wrapText="0" indent="0" justifyLastLine="0" shrinkToFit="0" readingOrder="0"/>
    </dxf>
    <dxf>
      <font>
        <b val="0"/>
        <i val="0"/>
        <strike val="0"/>
        <condense/>
        <extend/>
        <outline/>
        <shadow/>
        <u val="none"/>
        <vertAlign val="baseline"/>
        <sz val="10"/>
        <color theme="1"/>
        <name val="Arial"/>
        <scheme val="minor"/>
      </font>
      <fill>
        <patternFill patternType="none">
          <fgColor indexed="64"/>
          <bgColor indexed="65"/>
        </patternFill>
      </fill>
      <alignment horizontal="right" vertical="bottom" textRotation="0" wrapText="0" indent="1" justifyLastLine="0" shrinkToFit="0" readingOrder="0"/>
    </dxf>
    <dxf>
      <numFmt numFmtId="166" formatCode="#,##0.00\ &quot;Din.&quot;"/>
    </dxf>
    <dxf>
      <font>
        <b/>
        <i/>
        <strike/>
        <condense/>
        <extend/>
        <outline/>
        <shadow/>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strike/>
        <condense/>
        <extend/>
        <outline/>
        <shadow/>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3"/>
      <tableStyleElement type="headerRow" dxfId="12"/>
      <tableStyleElement type="totalRow" dxfId="11"/>
      <tableStyleElement type="lastColumn" dxfId="10"/>
      <tableStyleElement type="lastHeaderCell" dxfId="9"/>
      <tableStyleElement type="lastTotalCell"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r-Latn-C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'Analiza troškova'!$B$43:$B$47</c:f>
              <c:strCache>
                <c:ptCount val="5"/>
                <c:pt idx="0">
                  <c:v>Naknade za radnike</c:v>
                </c:pt>
                <c:pt idx="1">
                  <c:v>2x4x10 drvena građa</c:v>
                </c:pt>
                <c:pt idx="2">
                  <c:v>2x8x10 drvena građa</c:v>
                </c:pt>
                <c:pt idx="3">
                  <c:v>2x8x10 drvena građa</c:v>
                </c:pt>
                <c:pt idx="4">
                  <c:v>Par rukavica, koža</c:v>
                </c:pt>
              </c:strCache>
            </c:strRef>
          </c:cat>
          <c:val>
            <c:numRef>
              <c:f>'Analiza troškova'!$C$43:$C$47</c:f>
              <c:numCache>
                <c:formatCode>"$"#,##0.00</c:formatCode>
                <c:ptCount val="5"/>
                <c:pt idx="0">
                  <c:v>200</c:v>
                </c:pt>
                <c:pt idx="1">
                  <c:v>99.399999999999991</c:v>
                </c:pt>
                <c:pt idx="2">
                  <c:v>33.75</c:v>
                </c:pt>
                <c:pt idx="3">
                  <c:v>33.75</c:v>
                </c:pt>
                <c:pt idx="4">
                  <c:v>15.5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1</xdr:row>
      <xdr:rowOff>37789</xdr:rowOff>
    </xdr:from>
    <xdr:to>
      <xdr:col>6</xdr:col>
      <xdr:colOff>28440</xdr:colOff>
      <xdr:row>1</xdr:row>
      <xdr:rowOff>457435</xdr:rowOff>
    </xdr:to>
    <xdr:pic>
      <xdr:nvPicPr>
        <xdr:cNvPr id="2" name="Čuvar mesta za logoti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266389"/>
          <a:ext cx="1076190" cy="4196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200024</xdr:rowOff>
    </xdr:from>
    <xdr:to>
      <xdr:col>9</xdr:col>
      <xdr:colOff>514350</xdr:colOff>
      <xdr:row>35</xdr:row>
      <xdr:rowOff>57149</xdr:rowOff>
    </xdr:to>
    <xdr:sp macro="" textlink="">
      <xdr:nvSpPr>
        <xdr:cNvPr id="8" name="Oblačić sa pravougaonikom 7" descr="Adjust the tax rate as desired. If shouldn't be added to the bid, enter a zero in the Tax rate cell." title="INFO"/>
        <xdr:cNvSpPr/>
      </xdr:nvSpPr>
      <xdr:spPr>
        <a:xfrm>
          <a:off x="6457953" y="6810374"/>
          <a:ext cx="2409822" cy="695325"/>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algn="l"/>
          <a:r>
            <a:rPr lang="en-US" sz="1000" b="1"/>
            <a:t>INFORMACIJE: </a:t>
          </a:r>
          <a:r>
            <a:rPr lang="en-US" sz="1000" b="0"/>
            <a:t>Prilagodite poresku stopu po želji. Ukoliko ne treba da se doda ponudi, unesite nulu u ćeliju „Poreska stopa“.</a:t>
          </a:r>
        </a:p>
      </xdr:txBody>
    </xdr:sp>
    <xdr:clientData fPrintsWithSheet="0"/>
  </xdr:twoCellAnchor>
  <xdr:twoCellAnchor>
    <xdr:from>
      <xdr:col>0</xdr:col>
      <xdr:colOff>171450</xdr:colOff>
      <xdr:row>39</xdr:row>
      <xdr:rowOff>100012</xdr:rowOff>
    </xdr:from>
    <xdr:to>
      <xdr:col>2</xdr:col>
      <xdr:colOff>2571750</xdr:colOff>
      <xdr:row>49</xdr:row>
      <xdr:rowOff>142876</xdr:rowOff>
    </xdr:to>
    <xdr:graphicFrame macro="">
      <xdr:nvGraphicFramePr>
        <xdr:cNvPr id="2" name="Top5Costs_Chart" descr="Top 5 costs chart"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idItems" displayName="BidItems" ref="B7:F32" totalsRowCount="1">
  <tableColumns count="5">
    <tableColumn id="1" name="Kol." totalsRowDxfId="6"/>
    <tableColumn id="2" name="Opis" totalsRowDxfId="5"/>
    <tableColumn id="3" name="Troškovi" totalsRowLabel="Podzbir" dataDxfId="4" totalsRowDxfId="3"/>
    <tableColumn id="4" name="Ukupno" totalsRowFunction="sum" dataDxfId="0" totalsRowDxfId="2">
      <calculatedColumnFormula>BidItems[Troškovi]*BidItems[Kol.]</calculatedColumnFormula>
    </tableColumn>
    <tableColumn id="5" name=" " totalsRowFunction="sum" dataDxfId="1">
      <calculatedColumnFormula>_xlfn.RANK.EQ(BidItems[[#This Row],[Ukupno]],BidItems[Ukupno])</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ela" altTextSummary="Lista materijala i troškov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heetViews>
  <sheetFormatPr defaultRowHeight="12.75" x14ac:dyDescent="0.2"/>
  <cols>
    <col min="1" max="1" width="6.28515625" customWidth="1"/>
    <col min="2" max="2" width="26.28515625" customWidth="1"/>
    <col min="3" max="3" width="29.140625" customWidth="1"/>
    <col min="4" max="4" width="6.28515625" customWidth="1"/>
    <col min="5" max="5" width="26.28515625" customWidth="1"/>
    <col min="6" max="6" width="31.5703125" customWidth="1"/>
    <col min="7" max="7" width="6.28515625" customWidth="1"/>
  </cols>
  <sheetData>
    <row r="1" spans="2:7" ht="18" customHeight="1" x14ac:dyDescent="0.2"/>
    <row r="2" spans="2:7" s="38" customFormat="1" ht="45.75" customHeight="1" x14ac:dyDescent="0.2">
      <c r="B2" s="37" t="s">
        <v>30</v>
      </c>
      <c r="G2" s="38" t="s">
        <v>41</v>
      </c>
    </row>
    <row r="3" spans="2:7" ht="4.5" customHeight="1" x14ac:dyDescent="0.2">
      <c r="B3" s="15"/>
      <c r="C3" s="15"/>
      <c r="D3" s="15"/>
      <c r="E3" s="15"/>
      <c r="F3" s="15"/>
    </row>
    <row r="5" spans="2:7" ht="23.25" customHeight="1" x14ac:dyDescent="0.2">
      <c r="B5" s="32" t="s">
        <v>31</v>
      </c>
      <c r="E5" s="32" t="s">
        <v>32</v>
      </c>
    </row>
    <row r="6" spans="2:7" ht="18.75" customHeight="1" x14ac:dyDescent="0.2">
      <c r="B6" s="12" t="s">
        <v>0</v>
      </c>
      <c r="C6" s="16" t="s">
        <v>18</v>
      </c>
      <c r="D6" s="12"/>
      <c r="E6" s="13" t="s">
        <v>21</v>
      </c>
      <c r="F6" s="16" t="s">
        <v>22</v>
      </c>
    </row>
    <row r="7" spans="2:7" ht="18.75" customHeight="1" x14ac:dyDescent="0.2">
      <c r="B7" s="12" t="s">
        <v>1</v>
      </c>
      <c r="C7" s="16" t="s">
        <v>45</v>
      </c>
      <c r="D7" s="12"/>
      <c r="E7" s="13" t="s">
        <v>0</v>
      </c>
      <c r="F7" s="16" t="s">
        <v>19</v>
      </c>
    </row>
    <row r="8" spans="2:7" ht="18.75" customHeight="1" x14ac:dyDescent="0.2">
      <c r="B8" s="12" t="s">
        <v>2</v>
      </c>
      <c r="C8" s="16" t="s">
        <v>47</v>
      </c>
      <c r="D8" s="12"/>
      <c r="E8" s="13" t="s">
        <v>1</v>
      </c>
      <c r="F8" s="16" t="s">
        <v>46</v>
      </c>
    </row>
    <row r="9" spans="2:7" ht="18.75" customHeight="1" x14ac:dyDescent="0.2">
      <c r="B9" s="12" t="s">
        <v>3</v>
      </c>
      <c r="C9" s="17">
        <v>8885550111</v>
      </c>
      <c r="D9" s="12"/>
      <c r="E9" s="13" t="s">
        <v>2</v>
      </c>
      <c r="F9" s="16" t="s">
        <v>47</v>
      </c>
    </row>
    <row r="10" spans="2:7" ht="18.75" customHeight="1" x14ac:dyDescent="0.2">
      <c r="B10" s="12" t="s">
        <v>4</v>
      </c>
      <c r="C10" s="34" t="s">
        <v>49</v>
      </c>
      <c r="D10" s="12"/>
      <c r="E10" s="13" t="s">
        <v>3</v>
      </c>
      <c r="F10" s="17">
        <v>8885550123</v>
      </c>
    </row>
    <row r="11" spans="2:7" ht="18.75" customHeight="1" x14ac:dyDescent="0.2">
      <c r="B11" s="12"/>
      <c r="C11" s="12"/>
      <c r="D11" s="12"/>
      <c r="E11" s="13" t="s">
        <v>4</v>
      </c>
      <c r="F11" s="34" t="s">
        <v>48</v>
      </c>
    </row>
    <row r="12" spans="2:7" ht="18.75" customHeight="1" x14ac:dyDescent="0.2">
      <c r="B12" s="12" t="s">
        <v>5</v>
      </c>
      <c r="C12" s="16" t="s">
        <v>50</v>
      </c>
      <c r="D12" s="12"/>
      <c r="E12" s="14" t="s">
        <v>20</v>
      </c>
      <c r="F12" s="18">
        <v>41469</v>
      </c>
    </row>
    <row r="14" spans="2:7" ht="23.25" customHeight="1" x14ac:dyDescent="0.2">
      <c r="B14" s="32" t="s">
        <v>33</v>
      </c>
    </row>
    <row r="15" spans="2:7" ht="4.5" customHeight="1" x14ac:dyDescent="0.2">
      <c r="B15" s="15"/>
      <c r="C15" s="15"/>
      <c r="D15" s="15"/>
      <c r="E15" s="15"/>
      <c r="F15" s="15"/>
    </row>
    <row r="16" spans="2:7" x14ac:dyDescent="0.2">
      <c r="B16" s="46" t="s">
        <v>44</v>
      </c>
      <c r="C16" s="46"/>
      <c r="D16" s="46"/>
      <c r="E16" s="46"/>
      <c r="F16" s="46"/>
    </row>
    <row r="17" spans="2:6" x14ac:dyDescent="0.2">
      <c r="B17" s="46"/>
      <c r="C17" s="46"/>
      <c r="D17" s="46"/>
      <c r="E17" s="46"/>
      <c r="F17" s="46"/>
    </row>
    <row r="18" spans="2:6" x14ac:dyDescent="0.2">
      <c r="B18" s="46"/>
      <c r="C18" s="46"/>
      <c r="D18" s="46"/>
      <c r="E18" s="46"/>
      <c r="F18" s="46"/>
    </row>
    <row r="19" spans="2:6" x14ac:dyDescent="0.2">
      <c r="B19" s="46"/>
      <c r="C19" s="46"/>
      <c r="D19" s="46"/>
      <c r="E19" s="46"/>
      <c r="F19" s="46"/>
    </row>
    <row r="20" spans="2:6" x14ac:dyDescent="0.2">
      <c r="B20" s="46"/>
      <c r="C20" s="46"/>
      <c r="D20" s="46"/>
      <c r="E20" s="46"/>
      <c r="F20" s="46"/>
    </row>
    <row r="21" spans="2:6" x14ac:dyDescent="0.2">
      <c r="B21" s="46"/>
      <c r="C21" s="46"/>
      <c r="D21" s="46"/>
      <c r="E21" s="46"/>
      <c r="F21" s="46"/>
    </row>
    <row r="22" spans="2:6" x14ac:dyDescent="0.2">
      <c r="B22" s="46"/>
      <c r="C22" s="46"/>
      <c r="D22" s="46"/>
      <c r="E22" s="46"/>
      <c r="F22" s="46"/>
    </row>
    <row r="23" spans="2:6" x14ac:dyDescent="0.2">
      <c r="B23" s="46"/>
      <c r="C23" s="46"/>
      <c r="D23" s="46"/>
      <c r="E23" s="46"/>
      <c r="F23" s="46"/>
    </row>
    <row r="24" spans="2:6" x14ac:dyDescent="0.2">
      <c r="B24" s="46"/>
      <c r="C24" s="46"/>
      <c r="D24" s="46"/>
      <c r="E24" s="46"/>
      <c r="F24" s="46"/>
    </row>
    <row r="25" spans="2:6" x14ac:dyDescent="0.2">
      <c r="B25" s="46"/>
      <c r="C25" s="46"/>
      <c r="D25" s="46"/>
      <c r="E25" s="46"/>
      <c r="F25" s="46"/>
    </row>
    <row r="26" spans="2:6" x14ac:dyDescent="0.2">
      <c r="B26" s="46"/>
      <c r="C26" s="46"/>
      <c r="D26" s="46"/>
      <c r="E26" s="46"/>
      <c r="F26" s="46"/>
    </row>
    <row r="28" spans="2:6" ht="23.25" customHeight="1" x14ac:dyDescent="0.2">
      <c r="B28" s="31" t="s">
        <v>34</v>
      </c>
    </row>
    <row r="29" spans="2:6" ht="4.5" customHeight="1" x14ac:dyDescent="0.2">
      <c r="B29" s="15"/>
      <c r="C29" s="15"/>
      <c r="D29" s="15"/>
      <c r="E29" s="15"/>
      <c r="F29" s="15"/>
    </row>
    <row r="30" spans="2:6" ht="18" customHeight="1" x14ac:dyDescent="0.2">
      <c r="B30" s="46" t="s">
        <v>51</v>
      </c>
      <c r="C30" s="46"/>
      <c r="D30" s="46"/>
      <c r="E30" s="46"/>
      <c r="F30" s="46"/>
    </row>
    <row r="31" spans="2:6" x14ac:dyDescent="0.2">
      <c r="B31" s="46"/>
      <c r="C31" s="46"/>
      <c r="D31" s="46"/>
      <c r="E31" s="46"/>
      <c r="F31" s="46"/>
    </row>
    <row r="32" spans="2:6" x14ac:dyDescent="0.2">
      <c r="B32" s="46"/>
      <c r="C32" s="46"/>
      <c r="D32" s="46"/>
      <c r="E32" s="46"/>
      <c r="F32" s="46"/>
    </row>
    <row r="33" spans="2:6" x14ac:dyDescent="0.2">
      <c r="B33" s="7"/>
      <c r="C33" s="7"/>
      <c r="D33" s="7"/>
      <c r="E33" s="7"/>
      <c r="F33" s="7"/>
    </row>
    <row r="34" spans="2:6" ht="23.25" customHeight="1" x14ac:dyDescent="0.2">
      <c r="B34" s="31" t="s">
        <v>24</v>
      </c>
    </row>
    <row r="35" spans="2:6" ht="4.5" customHeight="1" x14ac:dyDescent="0.2">
      <c r="B35" s="15"/>
      <c r="C35" s="15"/>
      <c r="D35" s="15"/>
      <c r="E35" s="15"/>
      <c r="F35" s="15"/>
    </row>
    <row r="36" spans="2:6" x14ac:dyDescent="0.2">
      <c r="B36" s="47" t="s">
        <v>28</v>
      </c>
      <c r="C36" s="47"/>
      <c r="D36" s="47"/>
      <c r="E36" s="47"/>
      <c r="F36" s="47"/>
    </row>
    <row r="37" spans="2:6" x14ac:dyDescent="0.2">
      <c r="B37" s="47"/>
      <c r="C37" s="47"/>
      <c r="D37" s="47"/>
      <c r="E37" s="47"/>
      <c r="F37" s="47"/>
    </row>
    <row r="38" spans="2:6" x14ac:dyDescent="0.2">
      <c r="B38" s="47"/>
      <c r="C38" s="47"/>
      <c r="D38" s="47"/>
      <c r="E38" s="47"/>
      <c r="F38" s="47"/>
    </row>
    <row r="39" spans="2:6" ht="33.75" customHeight="1" x14ac:dyDescent="0.2">
      <c r="B39" s="19"/>
      <c r="C39" s="19"/>
      <c r="D39" s="19"/>
      <c r="E39" s="7"/>
      <c r="F39" s="19"/>
    </row>
    <row r="40" spans="2:6" x14ac:dyDescent="0.2">
      <c r="B40" s="20" t="s">
        <v>35</v>
      </c>
      <c r="C40" s="1"/>
      <c r="D40" s="1"/>
      <c r="E40" s="1"/>
      <c r="F40" s="20" t="s">
        <v>26</v>
      </c>
    </row>
    <row r="41" spans="2:6" x14ac:dyDescent="0.2">
      <c r="B41" s="7"/>
      <c r="C41" s="7"/>
      <c r="D41" s="7"/>
      <c r="E41" s="7"/>
      <c r="F41" s="7"/>
    </row>
    <row r="42" spans="2:6" ht="23.25" customHeight="1" x14ac:dyDescent="0.2">
      <c r="B42" s="31" t="s">
        <v>25</v>
      </c>
    </row>
    <row r="43" spans="2:6" ht="4.5" customHeight="1" x14ac:dyDescent="0.2">
      <c r="B43" s="15"/>
      <c r="C43" s="15"/>
      <c r="D43" s="15"/>
      <c r="E43" s="15"/>
      <c r="F43" s="15"/>
    </row>
    <row r="44" spans="2:6" ht="15.75" customHeight="1" x14ac:dyDescent="0.2">
      <c r="B44" s="47" t="s">
        <v>29</v>
      </c>
      <c r="C44" s="47"/>
      <c r="D44" s="47"/>
      <c r="E44" s="47"/>
      <c r="F44" s="47"/>
    </row>
    <row r="45" spans="2:6" ht="15.75" customHeight="1" x14ac:dyDescent="0.2">
      <c r="B45" s="47"/>
      <c r="C45" s="47"/>
      <c r="D45" s="47"/>
      <c r="E45" s="47"/>
      <c r="F45" s="47"/>
    </row>
    <row r="46" spans="2:6" x14ac:dyDescent="0.2">
      <c r="B46" s="47"/>
      <c r="C46" s="47"/>
      <c r="D46" s="47"/>
      <c r="E46" s="47"/>
      <c r="F46" s="47"/>
    </row>
    <row r="47" spans="2:6" ht="33.75" customHeight="1" x14ac:dyDescent="0.2">
      <c r="B47" s="19"/>
      <c r="C47" s="19"/>
      <c r="D47" s="19"/>
      <c r="E47" s="7"/>
      <c r="F47" s="19"/>
    </row>
    <row r="48" spans="2:6" x14ac:dyDescent="0.2">
      <c r="B48" s="20" t="s">
        <v>36</v>
      </c>
      <c r="C48" s="1"/>
      <c r="D48" s="1"/>
      <c r="E48" s="1"/>
      <c r="F48" s="20" t="s">
        <v>26</v>
      </c>
    </row>
  </sheetData>
  <mergeCells count="4">
    <mergeCell ref="B16:F26"/>
    <mergeCell ref="B30:F32"/>
    <mergeCell ref="B44:F46"/>
    <mergeCell ref="B36:F38"/>
  </mergeCells>
  <conditionalFormatting sqref="B44:F46 B36:F38 B30:F32 B16:F26">
    <cfRule type="expression" dxfId="7" priority="1">
      <formula>B16=""</formula>
    </cfRule>
  </conditionalFormatting>
  <hyperlinks>
    <hyperlink ref="C10" r:id="rId1"/>
    <hyperlink ref="F11" r:id="rId2"/>
  </hyperlinks>
  <printOptions horizontalCentered="1"/>
  <pageMargins left="0.25" right="0.25" top="0.75" bottom="0.75" header="0.3" footer="0.3"/>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F52"/>
  <sheetViews>
    <sheetView showGridLines="0" zoomScaleNormal="100" workbookViewId="0"/>
  </sheetViews>
  <sheetFormatPr defaultRowHeight="16.5" customHeight="1" x14ac:dyDescent="0.2"/>
  <cols>
    <col min="1" max="1" width="6.28515625" customWidth="1"/>
    <col min="2" max="2" width="11.2851562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33" t="s">
        <v>27</v>
      </c>
      <c r="C2" s="11"/>
      <c r="D2" s="11"/>
      <c r="E2" s="11"/>
      <c r="F2" s="6" t="s">
        <v>41</v>
      </c>
    </row>
    <row r="3" spans="1:6" ht="4.5" customHeight="1" x14ac:dyDescent="0.2">
      <c r="A3" s="5"/>
      <c r="B3" s="15"/>
      <c r="C3" s="15"/>
      <c r="D3" s="15"/>
      <c r="E3" s="15"/>
      <c r="F3" s="6"/>
    </row>
    <row r="4" spans="1:6" ht="12" customHeight="1" x14ac:dyDescent="0.2">
      <c r="A4" s="5"/>
      <c r="F4" s="6"/>
    </row>
    <row r="5" spans="1:6" ht="23.25" customHeight="1" x14ac:dyDescent="0.25">
      <c r="B5" s="31" t="s">
        <v>37</v>
      </c>
      <c r="C5" s="10"/>
      <c r="D5" s="10"/>
      <c r="E5" s="10"/>
    </row>
    <row r="6" spans="1:6" ht="4.5" customHeight="1" x14ac:dyDescent="0.2">
      <c r="B6" s="15"/>
      <c r="C6" s="15"/>
      <c r="D6" s="15"/>
      <c r="E6" s="15"/>
    </row>
    <row r="7" spans="1:6" ht="16.5" customHeight="1" x14ac:dyDescent="0.2">
      <c r="B7" s="22" t="s">
        <v>40</v>
      </c>
      <c r="C7" s="22" t="s">
        <v>6</v>
      </c>
      <c r="D7" s="23" t="s">
        <v>7</v>
      </c>
      <c r="E7" s="23" t="s">
        <v>8</v>
      </c>
      <c r="F7" t="s">
        <v>41</v>
      </c>
    </row>
    <row r="8" spans="1:6" ht="16.5" customHeight="1" x14ac:dyDescent="0.2">
      <c r="B8" s="22">
        <v>5</v>
      </c>
      <c r="C8" s="22" t="s">
        <v>9</v>
      </c>
      <c r="D8" s="39">
        <v>6.75</v>
      </c>
      <c r="E8" s="45">
        <f>BidItems[Troškovi]*BidItems[Kol.]</f>
        <v>33.75</v>
      </c>
      <c r="F8">
        <f>_xlfn.RANK.EQ(BidItems[[#This Row],[Ukupno]],BidItems[Ukupno])</f>
        <v>4</v>
      </c>
    </row>
    <row r="9" spans="1:6" ht="16.5" customHeight="1" x14ac:dyDescent="0.2">
      <c r="B9" s="22">
        <v>20</v>
      </c>
      <c r="C9" s="22" t="s">
        <v>10</v>
      </c>
      <c r="D9" s="39">
        <v>4.97</v>
      </c>
      <c r="E9" s="45">
        <f>BidItems[Troškovi]*BidItems[Kol.]</f>
        <v>99.399999999999991</v>
      </c>
      <c r="F9">
        <f>_xlfn.RANK.EQ(BidItems[[#This Row],[Ukupno]],BidItems[Ukupno])</f>
        <v>2</v>
      </c>
    </row>
    <row r="10" spans="1:6" ht="16.5" customHeight="1" x14ac:dyDescent="0.2">
      <c r="B10" s="22">
        <v>30</v>
      </c>
      <c r="C10" s="22" t="s">
        <v>11</v>
      </c>
      <c r="D10" s="39">
        <v>2.4900000000000002</v>
      </c>
      <c r="E10" s="45">
        <f>BidItems[Troškovi]*BidItems[Kol.]</f>
        <v>74.7</v>
      </c>
      <c r="F10">
        <f>_xlfn.RANK.EQ(BidItems[[#This Row],[Ukupno]],BidItems[Ukupno])</f>
        <v>3</v>
      </c>
    </row>
    <row r="11" spans="1:6" ht="16.5" customHeight="1" x14ac:dyDescent="0.2">
      <c r="B11" s="22">
        <v>2</v>
      </c>
      <c r="C11" s="22" t="s">
        <v>13</v>
      </c>
      <c r="D11" s="39">
        <v>6.67</v>
      </c>
      <c r="E11" s="45">
        <f>BidItems[Troškovi]*BidItems[Kol.]</f>
        <v>13.34</v>
      </c>
      <c r="F11">
        <f>_xlfn.RANK.EQ(BidItems[[#This Row],[Ukupno]],BidItems[Ukupno])</f>
        <v>6</v>
      </c>
    </row>
    <row r="12" spans="1:6" ht="16.5" customHeight="1" x14ac:dyDescent="0.2">
      <c r="B12" s="22">
        <v>2</v>
      </c>
      <c r="C12" s="22" t="s">
        <v>12</v>
      </c>
      <c r="D12" s="39">
        <v>3.25</v>
      </c>
      <c r="E12" s="45">
        <f>BidItems[Troškovi]*BidItems[Kol.]</f>
        <v>6.5</v>
      </c>
      <c r="F12">
        <f>_xlfn.RANK.EQ(BidItems[[#This Row],[Ukupno]],BidItems[Ukupno])</f>
        <v>7</v>
      </c>
    </row>
    <row r="13" spans="1:6" ht="16.5" customHeight="1" x14ac:dyDescent="0.2">
      <c r="B13" s="22">
        <v>2</v>
      </c>
      <c r="C13" s="22" t="s">
        <v>14</v>
      </c>
      <c r="D13" s="39">
        <v>7.75</v>
      </c>
      <c r="E13" s="45">
        <f>BidItems[Troškovi]*BidItems[Kol.]</f>
        <v>15.5</v>
      </c>
      <c r="F13">
        <f>_xlfn.RANK.EQ(BidItems[[#This Row],[Ukupno]],BidItems[Ukupno])</f>
        <v>5</v>
      </c>
    </row>
    <row r="14" spans="1:6" ht="16.5" customHeight="1" x14ac:dyDescent="0.2">
      <c r="B14" s="22">
        <v>2</v>
      </c>
      <c r="C14" s="22" t="s">
        <v>23</v>
      </c>
      <c r="D14" s="39">
        <v>100</v>
      </c>
      <c r="E14" s="45">
        <f>BidItems[Troškovi]*BidItems[Kol.]</f>
        <v>200</v>
      </c>
      <c r="F14">
        <f>_xlfn.RANK.EQ(BidItems[[#This Row],[Ukupno]],BidItems[Ukupno])</f>
        <v>1</v>
      </c>
    </row>
    <row r="15" spans="1:6" ht="16.5" customHeight="1" x14ac:dyDescent="0.2">
      <c r="B15" s="22"/>
      <c r="C15" s="22"/>
      <c r="D15" s="39"/>
      <c r="E15" s="45">
        <f>BidItems[Troškovi]*BidItems[Kol.]</f>
        <v>0</v>
      </c>
      <c r="F15">
        <f>_xlfn.RANK.EQ(BidItems[[#This Row],[Ukupno]],BidItems[Ukupno])</f>
        <v>8</v>
      </c>
    </row>
    <row r="16" spans="1:6" ht="16.5" customHeight="1" x14ac:dyDescent="0.2">
      <c r="B16" s="22"/>
      <c r="C16" s="22"/>
      <c r="D16" s="39"/>
      <c r="E16" s="45">
        <f>BidItems[Troškovi]*BidItems[Kol.]</f>
        <v>0</v>
      </c>
      <c r="F16">
        <f>_xlfn.RANK.EQ(BidItems[[#This Row],[Ukupno]],BidItems[Ukupno])</f>
        <v>8</v>
      </c>
    </row>
    <row r="17" spans="1:6" ht="16.5" customHeight="1" x14ac:dyDescent="0.2">
      <c r="B17" s="22"/>
      <c r="C17" s="22"/>
      <c r="D17" s="39"/>
      <c r="E17" s="45">
        <f>BidItems[Troškovi]*BidItems[Kol.]</f>
        <v>0</v>
      </c>
      <c r="F17">
        <f>_xlfn.RANK.EQ(BidItems[[#This Row],[Ukupno]],BidItems[Ukupno])</f>
        <v>8</v>
      </c>
    </row>
    <row r="18" spans="1:6" ht="16.5" customHeight="1" x14ac:dyDescent="0.2">
      <c r="B18" s="22"/>
      <c r="C18" s="22"/>
      <c r="D18" s="39"/>
      <c r="E18" s="45">
        <f>BidItems[Troškovi]*BidItems[Kol.]</f>
        <v>0</v>
      </c>
      <c r="F18">
        <f>_xlfn.RANK.EQ(BidItems[[#This Row],[Ukupno]],BidItems[Ukupno])</f>
        <v>8</v>
      </c>
    </row>
    <row r="19" spans="1:6" ht="16.5" customHeight="1" x14ac:dyDescent="0.2">
      <c r="B19" s="22"/>
      <c r="C19" s="22"/>
      <c r="D19" s="39"/>
      <c r="E19" s="45">
        <f>BidItems[Troškovi]*BidItems[Kol.]</f>
        <v>0</v>
      </c>
      <c r="F19">
        <f>_xlfn.RANK.EQ(BidItems[[#This Row],[Ukupno]],BidItems[Ukupno])</f>
        <v>8</v>
      </c>
    </row>
    <row r="20" spans="1:6" ht="16.5" customHeight="1" x14ac:dyDescent="0.2">
      <c r="B20" s="22"/>
      <c r="C20" s="22"/>
      <c r="D20" s="39"/>
      <c r="E20" s="45">
        <f>BidItems[Troškovi]*BidItems[Kol.]</f>
        <v>0</v>
      </c>
      <c r="F20">
        <f>_xlfn.RANK.EQ(BidItems[[#This Row],[Ukupno]],BidItems[Ukupno])</f>
        <v>8</v>
      </c>
    </row>
    <row r="21" spans="1:6" ht="16.5" customHeight="1" x14ac:dyDescent="0.2">
      <c r="B21" s="22"/>
      <c r="C21" s="22"/>
      <c r="D21" s="39"/>
      <c r="E21" s="45">
        <f>BidItems[Troškovi]*BidItems[Kol.]</f>
        <v>0</v>
      </c>
      <c r="F21">
        <f>_xlfn.RANK.EQ(BidItems[[#This Row],[Ukupno]],BidItems[Ukupno])</f>
        <v>8</v>
      </c>
    </row>
    <row r="22" spans="1:6" ht="16.5" customHeight="1" x14ac:dyDescent="0.2">
      <c r="B22" s="22"/>
      <c r="C22" s="22"/>
      <c r="D22" s="39"/>
      <c r="E22" s="45">
        <f>BidItems[Troškovi]*BidItems[Kol.]</f>
        <v>0</v>
      </c>
      <c r="F22">
        <f>_xlfn.RANK.EQ(BidItems[[#This Row],[Ukupno]],BidItems[Ukupno])</f>
        <v>8</v>
      </c>
    </row>
    <row r="23" spans="1:6" ht="16.5" customHeight="1" x14ac:dyDescent="0.2">
      <c r="B23" s="22"/>
      <c r="C23" s="22"/>
      <c r="D23" s="39"/>
      <c r="E23" s="45">
        <f>BidItems[Troškovi]*BidItems[Kol.]</f>
        <v>0</v>
      </c>
      <c r="F23">
        <f>_xlfn.RANK.EQ(BidItems[[#This Row],[Ukupno]],BidItems[Ukupno])</f>
        <v>8</v>
      </c>
    </row>
    <row r="24" spans="1:6" ht="16.5" customHeight="1" x14ac:dyDescent="0.2">
      <c r="B24" s="22"/>
      <c r="C24" s="22"/>
      <c r="D24" s="39"/>
      <c r="E24" s="45">
        <f>BidItems[Troškovi]*BidItems[Kol.]</f>
        <v>0</v>
      </c>
      <c r="F24">
        <f>_xlfn.RANK.EQ(BidItems[[#This Row],[Ukupno]],BidItems[Ukupno])</f>
        <v>8</v>
      </c>
    </row>
    <row r="25" spans="1:6" ht="16.5" customHeight="1" x14ac:dyDescent="0.2">
      <c r="B25" s="22"/>
      <c r="C25" s="22"/>
      <c r="D25" s="39"/>
      <c r="E25" s="45">
        <f>BidItems[Troškovi]*BidItems[Kol.]</f>
        <v>0</v>
      </c>
      <c r="F25">
        <f>_xlfn.RANK.EQ(BidItems[[#This Row],[Ukupno]],BidItems[Ukupno])</f>
        <v>8</v>
      </c>
    </row>
    <row r="26" spans="1:6" ht="16.5" customHeight="1" x14ac:dyDescent="0.2">
      <c r="B26" s="22"/>
      <c r="C26" s="22"/>
      <c r="D26" s="39"/>
      <c r="E26" s="45">
        <f>BidItems[Troškovi]*BidItems[Kol.]</f>
        <v>0</v>
      </c>
      <c r="F26">
        <f>_xlfn.RANK.EQ(BidItems[[#This Row],[Ukupno]],BidItems[Ukupno])</f>
        <v>8</v>
      </c>
    </row>
    <row r="27" spans="1:6" ht="16.5" customHeight="1" x14ac:dyDescent="0.2">
      <c r="A27" s="5"/>
      <c r="B27" s="22"/>
      <c r="C27" s="22"/>
      <c r="D27" s="39"/>
      <c r="E27" s="45">
        <f>BidItems[Troškovi]*BidItems[Kol.]</f>
        <v>0</v>
      </c>
      <c r="F27">
        <f>_xlfn.RANK.EQ(BidItems[[#This Row],[Ukupno]],BidItems[Ukupno])</f>
        <v>8</v>
      </c>
    </row>
    <row r="28" spans="1:6" ht="16.5" customHeight="1" x14ac:dyDescent="0.2">
      <c r="A28" s="5"/>
      <c r="B28" s="22"/>
      <c r="C28" s="22"/>
      <c r="D28" s="39"/>
      <c r="E28" s="45">
        <f>BidItems[Troškovi]*BidItems[Kol.]</f>
        <v>0</v>
      </c>
      <c r="F28">
        <f>_xlfn.RANK.EQ(BidItems[[#This Row],[Ukupno]],BidItems[Ukupno])</f>
        <v>8</v>
      </c>
    </row>
    <row r="29" spans="1:6" ht="16.5" customHeight="1" x14ac:dyDescent="0.2">
      <c r="A29" s="5"/>
      <c r="B29" s="22"/>
      <c r="C29" s="22"/>
      <c r="D29" s="39"/>
      <c r="E29" s="45">
        <f>BidItems[Troškovi]*BidItems[Kol.]</f>
        <v>0</v>
      </c>
      <c r="F29">
        <f>_xlfn.RANK.EQ(BidItems[[#This Row],[Ukupno]],BidItems[Ukupno])</f>
        <v>8</v>
      </c>
    </row>
    <row r="30" spans="1:6" ht="16.5" customHeight="1" x14ac:dyDescent="0.2">
      <c r="A30" s="24"/>
      <c r="B30" s="22"/>
      <c r="C30" s="22"/>
      <c r="D30" s="39"/>
      <c r="E30" s="45">
        <f>BidItems[Troškovi]*BidItems[Kol.]</f>
        <v>0</v>
      </c>
      <c r="F30">
        <f>_xlfn.RANK.EQ(BidItems[[#This Row],[Ukupno]],BidItems[Ukupno])</f>
        <v>8</v>
      </c>
    </row>
    <row r="31" spans="1:6" ht="16.5" customHeight="1" x14ac:dyDescent="0.2">
      <c r="A31" s="25">
        <v>1</v>
      </c>
      <c r="B31" s="22"/>
      <c r="C31" s="22"/>
      <c r="D31" s="39"/>
      <c r="E31" s="45">
        <f>BidItems[Troškovi]*BidItems[Kol.]</f>
        <v>0</v>
      </c>
      <c r="F31">
        <f>_xlfn.RANK.EQ(BidItems[[#This Row],[Ukupno]],BidItems[Ukupno])</f>
        <v>8</v>
      </c>
    </row>
    <row r="32" spans="1:6" ht="16.5" customHeight="1" x14ac:dyDescent="0.2">
      <c r="A32" s="25">
        <v>2</v>
      </c>
      <c r="B32" s="40"/>
      <c r="C32" s="40"/>
      <c r="D32" s="41" t="s">
        <v>39</v>
      </c>
      <c r="E32" s="42">
        <f>SUBTOTAL(109,BidItems[Ukupno])</f>
        <v>443.18999999999994</v>
      </c>
      <c r="F32">
        <f>SUBTOTAL(109,BidItems[[ ]])</f>
        <v>164</v>
      </c>
    </row>
    <row r="33" spans="1:6" ht="16.5" customHeight="1" x14ac:dyDescent="0.2">
      <c r="A33" s="27">
        <v>4</v>
      </c>
      <c r="D33" s="35" t="s">
        <v>16</v>
      </c>
      <c r="E33" s="21">
        <v>7.4999999999999997E-2</v>
      </c>
    </row>
    <row r="34" spans="1:6" ht="16.5" customHeight="1" x14ac:dyDescent="0.2">
      <c r="A34" s="27">
        <v>5</v>
      </c>
      <c r="D34" s="36" t="s">
        <v>15</v>
      </c>
      <c r="E34" s="43">
        <f>TaxRate*BidItems[[#Totals],[Ukupno]]</f>
        <v>33.239249999999991</v>
      </c>
    </row>
    <row r="35" spans="1:6" ht="16.5" customHeight="1" x14ac:dyDescent="0.2">
      <c r="A35" s="5"/>
      <c r="D35" s="36" t="s">
        <v>17</v>
      </c>
      <c r="E35" s="44">
        <f>Porez+BidItems[[#Totals],[Ukupno]]</f>
        <v>476.42924999999991</v>
      </c>
    </row>
    <row r="38" spans="1:6" ht="23.25" customHeight="1" x14ac:dyDescent="0.2"/>
    <row r="39" spans="1:6" ht="16.5" customHeight="1" x14ac:dyDescent="0.25">
      <c r="B39" s="31" t="s">
        <v>38</v>
      </c>
      <c r="C39" s="10"/>
      <c r="D39" s="10"/>
      <c r="E39" s="10"/>
      <c r="F39" s="6"/>
    </row>
    <row r="40" spans="1:6" ht="9" customHeight="1" x14ac:dyDescent="0.2">
      <c r="B40" s="15"/>
      <c r="C40" s="15"/>
      <c r="D40" s="15"/>
      <c r="E40" s="15"/>
      <c r="F40" s="6"/>
    </row>
    <row r="41" spans="1:6" ht="16.5" customHeight="1" x14ac:dyDescent="0.2">
      <c r="B41" s="7"/>
      <c r="C41" s="7"/>
      <c r="F41" s="6"/>
    </row>
    <row r="42" spans="1:6" ht="16.5" customHeight="1" x14ac:dyDescent="0.2">
      <c r="B42" s="24"/>
      <c r="C42" s="28" t="s">
        <v>42</v>
      </c>
      <c r="D42" s="29" t="s">
        <v>43</v>
      </c>
      <c r="E42" s="30"/>
      <c r="F42" s="6"/>
    </row>
    <row r="43" spans="1:6" ht="16.5" customHeight="1" x14ac:dyDescent="0.2">
      <c r="B43" s="25" t="str">
        <f>INDEX(BidItems[],MATCH(A31,BidItems[[ ]],0),2)</f>
        <v>Naknade za radnike</v>
      </c>
      <c r="C43" s="26">
        <f>INDEX(BidItems[],MATCH(A31,BidItems[[ ]],0),4)</f>
        <v>200</v>
      </c>
      <c r="D43" s="48"/>
      <c r="E43" s="48"/>
      <c r="F43" s="6"/>
    </row>
    <row r="44" spans="1:6" ht="16.5" customHeight="1" x14ac:dyDescent="0.2">
      <c r="B44" s="25" t="str">
        <f>INDEX(BidItems[],MATCH(A32,BidItems[[ ]],0),2)</f>
        <v>2x4x10 drvena građa</v>
      </c>
      <c r="C44" s="26">
        <f>INDEX(BidItems[],MATCH(A32,BidItems[[ ]],0),4)</f>
        <v>99.399999999999991</v>
      </c>
      <c r="D44" s="48"/>
      <c r="E44" s="48"/>
      <c r="F44" s="6"/>
    </row>
    <row r="45" spans="1:6" ht="16.5" customHeight="1" x14ac:dyDescent="0.2">
      <c r="B45" s="25" t="str">
        <f>INDEX(BidItems[],MATCH(A33,BidItems[[ ]],0),2)</f>
        <v>2x8x10 drvena građa</v>
      </c>
      <c r="C45" s="26">
        <f>INDEX(BidItems[],MATCH(A33,BidItems[[ ]],0),4)</f>
        <v>33.75</v>
      </c>
      <c r="D45" s="48"/>
      <c r="E45" s="48"/>
      <c r="F45" s="6"/>
    </row>
    <row r="46" spans="1:6" ht="16.5" customHeight="1" x14ac:dyDescent="0.2">
      <c r="B46" s="25" t="str">
        <f>INDEX(BidItems[],MATCH(A33,BidItems[[ ]],0),2)</f>
        <v>2x8x10 drvena građa</v>
      </c>
      <c r="C46" s="26">
        <f>INDEX(BidItems[],MATCH(A33,BidItems[[ ]],0),4)</f>
        <v>33.75</v>
      </c>
      <c r="D46" s="48"/>
      <c r="E46" s="48"/>
      <c r="F46" s="6"/>
    </row>
    <row r="47" spans="1:6" ht="16.5" customHeight="1" x14ac:dyDescent="0.2">
      <c r="B47" s="25" t="str">
        <f>INDEX(BidItems[],MATCH(A34,BidItems[[ ]],0),2)</f>
        <v>Par rukavica, koža</v>
      </c>
      <c r="C47" s="26">
        <f>INDEX(BidItems[],MATCH(A34,BidItems[[ ]],0),4)</f>
        <v>15.5</v>
      </c>
      <c r="D47" s="48"/>
      <c r="E47" s="48"/>
      <c r="F47" s="6"/>
    </row>
    <row r="48" spans="1:6" ht="16.5" customHeight="1" x14ac:dyDescent="0.2">
      <c r="B48" s="7"/>
      <c r="C48" s="7"/>
      <c r="D48" s="48"/>
      <c r="E48" s="48"/>
      <c r="F48" s="6"/>
    </row>
    <row r="49" spans="2:6" ht="16.5" customHeight="1" x14ac:dyDescent="0.2">
      <c r="B49" s="8"/>
      <c r="C49" s="8"/>
      <c r="D49" s="48"/>
      <c r="E49" s="48"/>
      <c r="F49" s="9"/>
    </row>
    <row r="50" spans="2:6" ht="16.5" customHeight="1" x14ac:dyDescent="0.2">
      <c r="B50" s="3"/>
      <c r="C50" s="3"/>
      <c r="D50" s="48"/>
      <c r="E50" s="48"/>
      <c r="F50" s="4"/>
    </row>
    <row r="51" spans="2:6" ht="16.5" customHeight="1" x14ac:dyDescent="0.2">
      <c r="B51" s="8"/>
      <c r="C51" s="8"/>
      <c r="D51" s="8"/>
      <c r="E51" s="8"/>
      <c r="F51" s="9"/>
    </row>
    <row r="52" spans="2:6" ht="16.5" customHeight="1" x14ac:dyDescent="0.2">
      <c r="B52" s="3"/>
      <c r="C52" s="3"/>
      <c r="D52" s="3"/>
      <c r="E52" s="3"/>
    </row>
  </sheetData>
  <mergeCells count="8">
    <mergeCell ref="D49:E49"/>
    <mergeCell ref="D50:E50"/>
    <mergeCell ref="D43:E43"/>
    <mergeCell ref="D44:E44"/>
    <mergeCell ref="D45:E45"/>
    <mergeCell ref="D46:E46"/>
    <mergeCell ref="D47:E47"/>
    <mergeCell ref="D48:E48"/>
  </mergeCells>
  <printOptions horizontalCentered="1"/>
  <pageMargins left="0.25" right="0.25" top="0.75" bottom="0.75" header="0.3" footer="0.3"/>
  <pageSetup paperSize="9" fitToHeight="0" orientation="portrait" r:id="rId1"/>
  <headerFooter>
    <oddFooter>Stranica &amp;P od &amp;N</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b7eaa704-8282-4e7f-93d1-7f7bd3a7d29a" xsi:nil="true"/>
    <AssetExpire xmlns="b7eaa704-8282-4e7f-93d1-7f7bd3a7d29a">2029-01-01T08:00:00+00:00</AssetExpire>
    <CampaignTagsTaxHTField0 xmlns="b7eaa704-8282-4e7f-93d1-7f7bd3a7d29a">
      <Terms xmlns="http://schemas.microsoft.com/office/infopath/2007/PartnerControls"/>
    </CampaignTagsTaxHTField0>
    <IntlLangReviewDate xmlns="b7eaa704-8282-4e7f-93d1-7f7bd3a7d29a" xsi:nil="true"/>
    <TPFriendlyName xmlns="b7eaa704-8282-4e7f-93d1-7f7bd3a7d29a" xsi:nil="true"/>
    <IntlLangReview xmlns="b7eaa704-8282-4e7f-93d1-7f7bd3a7d29a">false</IntlLangReview>
    <LocLastLocAttemptVersionLookup xmlns="b7eaa704-8282-4e7f-93d1-7f7bd3a7d29a">854843</LocLastLocAttemptVersionLookup>
    <PolicheckWords xmlns="b7eaa704-8282-4e7f-93d1-7f7bd3a7d29a" xsi:nil="true"/>
    <SubmitterId xmlns="b7eaa704-8282-4e7f-93d1-7f7bd3a7d29a" xsi:nil="true"/>
    <AcquiredFrom xmlns="b7eaa704-8282-4e7f-93d1-7f7bd3a7d29a">Internal MS</AcquiredFrom>
    <EditorialStatus xmlns="b7eaa704-8282-4e7f-93d1-7f7bd3a7d29a">Complete</EditorialStatus>
    <Markets xmlns="b7eaa704-8282-4e7f-93d1-7f7bd3a7d29a"/>
    <OriginAsset xmlns="b7eaa704-8282-4e7f-93d1-7f7bd3a7d29a" xsi:nil="true"/>
    <AssetStart xmlns="b7eaa704-8282-4e7f-93d1-7f7bd3a7d29a">2012-08-30T21:17:00+00:00</AssetStart>
    <FriendlyTitle xmlns="b7eaa704-8282-4e7f-93d1-7f7bd3a7d29a" xsi:nil="true"/>
    <MarketSpecific xmlns="b7eaa704-8282-4e7f-93d1-7f7bd3a7d29a">false</MarketSpecific>
    <TPNamespace xmlns="b7eaa704-8282-4e7f-93d1-7f7bd3a7d29a" xsi:nil="true"/>
    <PublishStatusLookup xmlns="b7eaa704-8282-4e7f-93d1-7f7bd3a7d29a">
      <Value>235969</Value>
    </PublishStatusLookup>
    <APAuthor xmlns="b7eaa704-8282-4e7f-93d1-7f7bd3a7d29a">
      <UserInfo>
        <DisplayName>REDMOND\matthos</DisplayName>
        <AccountId>59</AccountId>
        <AccountType/>
      </UserInfo>
    </APAuthor>
    <TPCommandLine xmlns="b7eaa704-8282-4e7f-93d1-7f7bd3a7d29a" xsi:nil="true"/>
    <IntlLangReviewer xmlns="b7eaa704-8282-4e7f-93d1-7f7bd3a7d29a" xsi:nil="true"/>
    <OpenTemplate xmlns="b7eaa704-8282-4e7f-93d1-7f7bd3a7d29a">true</OpenTemplate>
    <CSXSubmissionDate xmlns="b7eaa704-8282-4e7f-93d1-7f7bd3a7d29a" xsi:nil="true"/>
    <TaxCatchAll xmlns="b7eaa704-8282-4e7f-93d1-7f7bd3a7d29a"/>
    <Manager xmlns="b7eaa704-8282-4e7f-93d1-7f7bd3a7d29a" xsi:nil="true"/>
    <NumericId xmlns="b7eaa704-8282-4e7f-93d1-7f7bd3a7d29a" xsi:nil="true"/>
    <ParentAssetId xmlns="b7eaa704-8282-4e7f-93d1-7f7bd3a7d29a" xsi:nil="true"/>
    <OriginalSourceMarket xmlns="b7eaa704-8282-4e7f-93d1-7f7bd3a7d29a">english</OriginalSourceMarket>
    <ApprovalStatus xmlns="b7eaa704-8282-4e7f-93d1-7f7bd3a7d29a">InProgress</ApprovalStatus>
    <TPComponent xmlns="b7eaa704-8282-4e7f-93d1-7f7bd3a7d29a" xsi:nil="true"/>
    <EditorialTags xmlns="b7eaa704-8282-4e7f-93d1-7f7bd3a7d29a" xsi:nil="true"/>
    <TPExecutable xmlns="b7eaa704-8282-4e7f-93d1-7f7bd3a7d29a" xsi:nil="true"/>
    <TPLaunchHelpLink xmlns="b7eaa704-8282-4e7f-93d1-7f7bd3a7d29a" xsi:nil="true"/>
    <LocComments xmlns="b7eaa704-8282-4e7f-93d1-7f7bd3a7d29a" xsi:nil="true"/>
    <LocRecommendedHandoff xmlns="b7eaa704-8282-4e7f-93d1-7f7bd3a7d29a" xsi:nil="true"/>
    <SourceTitle xmlns="b7eaa704-8282-4e7f-93d1-7f7bd3a7d29a" xsi:nil="true"/>
    <CSXUpdate xmlns="b7eaa704-8282-4e7f-93d1-7f7bd3a7d29a">false</CSXUpdate>
    <IntlLocPriority xmlns="b7eaa704-8282-4e7f-93d1-7f7bd3a7d29a" xsi:nil="true"/>
    <UAProjectedTotalWords xmlns="b7eaa704-8282-4e7f-93d1-7f7bd3a7d29a" xsi:nil="true"/>
    <AssetType xmlns="b7eaa704-8282-4e7f-93d1-7f7bd3a7d29a">TP</AssetType>
    <MachineTranslated xmlns="b7eaa704-8282-4e7f-93d1-7f7bd3a7d29a">false</MachineTranslated>
    <OutputCachingOn xmlns="b7eaa704-8282-4e7f-93d1-7f7bd3a7d29a">false</OutputCachingOn>
    <TemplateStatus xmlns="b7eaa704-8282-4e7f-93d1-7f7bd3a7d29a">Complete</TemplateStatus>
    <IsSearchable xmlns="b7eaa704-8282-4e7f-93d1-7f7bd3a7d29a">true</IsSearchable>
    <ContentItem xmlns="b7eaa704-8282-4e7f-93d1-7f7bd3a7d29a" xsi:nil="true"/>
    <HandoffToMSDN xmlns="b7eaa704-8282-4e7f-93d1-7f7bd3a7d29a" xsi:nil="true"/>
    <ShowIn xmlns="b7eaa704-8282-4e7f-93d1-7f7bd3a7d29a">Show everywhere</ShowIn>
    <ThumbnailAssetId xmlns="b7eaa704-8282-4e7f-93d1-7f7bd3a7d29a" xsi:nil="true"/>
    <UALocComments xmlns="b7eaa704-8282-4e7f-93d1-7f7bd3a7d29a" xsi:nil="true"/>
    <UALocRecommendation xmlns="b7eaa704-8282-4e7f-93d1-7f7bd3a7d29a">Localize</UALocRecommendation>
    <LastModifiedDateTime xmlns="b7eaa704-8282-4e7f-93d1-7f7bd3a7d29a" xsi:nil="true"/>
    <LegacyData xmlns="b7eaa704-8282-4e7f-93d1-7f7bd3a7d29a" xsi:nil="true"/>
    <LocManualTestRequired xmlns="b7eaa704-8282-4e7f-93d1-7f7bd3a7d29a">false</LocManualTestRequired>
    <LocMarketGroupTiers2 xmlns="b7eaa704-8282-4e7f-93d1-7f7bd3a7d29a" xsi:nil="true"/>
    <ClipArtFilename xmlns="b7eaa704-8282-4e7f-93d1-7f7bd3a7d29a" xsi:nil="true"/>
    <TPApplication xmlns="b7eaa704-8282-4e7f-93d1-7f7bd3a7d29a" xsi:nil="true"/>
    <CSXHash xmlns="b7eaa704-8282-4e7f-93d1-7f7bd3a7d29a" xsi:nil="true"/>
    <DirectSourceMarket xmlns="b7eaa704-8282-4e7f-93d1-7f7bd3a7d29a">english</DirectSourceMarket>
    <PrimaryImageGen xmlns="b7eaa704-8282-4e7f-93d1-7f7bd3a7d29a">false</PrimaryImageGen>
    <PlannedPubDate xmlns="b7eaa704-8282-4e7f-93d1-7f7bd3a7d29a" xsi:nil="true"/>
    <CSXSubmissionMarket xmlns="b7eaa704-8282-4e7f-93d1-7f7bd3a7d29a" xsi:nil="true"/>
    <Downloads xmlns="b7eaa704-8282-4e7f-93d1-7f7bd3a7d29a">0</Downloads>
    <ArtSampleDocs xmlns="b7eaa704-8282-4e7f-93d1-7f7bd3a7d29a" xsi:nil="true"/>
    <TrustLevel xmlns="b7eaa704-8282-4e7f-93d1-7f7bd3a7d29a">1 Microsoft Managed Content</TrustLevel>
    <BlockPublish xmlns="b7eaa704-8282-4e7f-93d1-7f7bd3a7d29a">false</BlockPublish>
    <TPLaunchHelpLinkType xmlns="b7eaa704-8282-4e7f-93d1-7f7bd3a7d29a">Template</TPLaunchHelpLinkType>
    <LocalizationTagsTaxHTField0 xmlns="b7eaa704-8282-4e7f-93d1-7f7bd3a7d29a">
      <Terms xmlns="http://schemas.microsoft.com/office/infopath/2007/PartnerControls"/>
    </LocalizationTagsTaxHTField0>
    <BusinessGroup xmlns="b7eaa704-8282-4e7f-93d1-7f7bd3a7d29a" xsi:nil="true"/>
    <Providers xmlns="b7eaa704-8282-4e7f-93d1-7f7bd3a7d29a" xsi:nil="true"/>
    <TemplateTemplateType xmlns="b7eaa704-8282-4e7f-93d1-7f7bd3a7d29a">Excel Spreadsheet Template</TemplateTemplateType>
    <TimesCloned xmlns="b7eaa704-8282-4e7f-93d1-7f7bd3a7d29a" xsi:nil="true"/>
    <TPAppVersion xmlns="b7eaa704-8282-4e7f-93d1-7f7bd3a7d29a" xsi:nil="true"/>
    <VoteCount xmlns="b7eaa704-8282-4e7f-93d1-7f7bd3a7d29a" xsi:nil="true"/>
    <FeatureTagsTaxHTField0 xmlns="b7eaa704-8282-4e7f-93d1-7f7bd3a7d29a">
      <Terms xmlns="http://schemas.microsoft.com/office/infopath/2007/PartnerControls"/>
    </FeatureTagsTaxHTField0>
    <Provider xmlns="b7eaa704-8282-4e7f-93d1-7f7bd3a7d29a" xsi:nil="true"/>
    <UACurrentWords xmlns="b7eaa704-8282-4e7f-93d1-7f7bd3a7d29a" xsi:nil="true"/>
    <AssetId xmlns="b7eaa704-8282-4e7f-93d1-7f7bd3a7d29a">TP103427376</AssetId>
    <TPClientViewer xmlns="b7eaa704-8282-4e7f-93d1-7f7bd3a7d29a" xsi:nil="true"/>
    <DSATActionTaken xmlns="b7eaa704-8282-4e7f-93d1-7f7bd3a7d29a" xsi:nil="true"/>
    <APEditor xmlns="b7eaa704-8282-4e7f-93d1-7f7bd3a7d29a">
      <UserInfo>
        <DisplayName/>
        <AccountId xsi:nil="true"/>
        <AccountType/>
      </UserInfo>
    </APEditor>
    <TPInstallLocation xmlns="b7eaa704-8282-4e7f-93d1-7f7bd3a7d29a" xsi:nil="true"/>
    <OOCacheId xmlns="b7eaa704-8282-4e7f-93d1-7f7bd3a7d29a" xsi:nil="true"/>
    <IsDeleted xmlns="b7eaa704-8282-4e7f-93d1-7f7bd3a7d29a">false</IsDeleted>
    <PublishTargets xmlns="b7eaa704-8282-4e7f-93d1-7f7bd3a7d29a">OfficeOnlineVNext</PublishTargets>
    <ApprovalLog xmlns="b7eaa704-8282-4e7f-93d1-7f7bd3a7d29a" xsi:nil="true"/>
    <BugNumber xmlns="b7eaa704-8282-4e7f-93d1-7f7bd3a7d29a" xsi:nil="true"/>
    <CrawlForDependencies xmlns="b7eaa704-8282-4e7f-93d1-7f7bd3a7d29a">false</CrawlForDependencies>
    <InternalTagsTaxHTField0 xmlns="b7eaa704-8282-4e7f-93d1-7f7bd3a7d29a">
      <Terms xmlns="http://schemas.microsoft.com/office/infopath/2007/PartnerControls"/>
    </InternalTagsTaxHTField0>
    <LastHandOff xmlns="b7eaa704-8282-4e7f-93d1-7f7bd3a7d29a" xsi:nil="true"/>
    <Milestone xmlns="b7eaa704-8282-4e7f-93d1-7f7bd3a7d29a" xsi:nil="true"/>
    <OriginalRelease xmlns="b7eaa704-8282-4e7f-93d1-7f7bd3a7d29a">15</OriginalRelease>
    <RecommendationsModifier xmlns="b7eaa704-8282-4e7f-93d1-7f7bd3a7d29a" xsi:nil="true"/>
    <ScenarioTagsTaxHTField0 xmlns="b7eaa704-8282-4e7f-93d1-7f7bd3a7d29a">
      <Terms xmlns="http://schemas.microsoft.com/office/infopath/2007/PartnerControls"/>
    </ScenarioTagsTaxHTField0>
    <UANotes xmlns="b7eaa704-8282-4e7f-93d1-7f7bd3a7d2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3D94015EC833884A9172D1FEF9686517040055434A063F21C84898617D820CDA8502" ma:contentTypeVersion="54" ma:contentTypeDescription="Create a new document." ma:contentTypeScope="" ma:versionID="f5987bb8dd3071348cc90c419789dfac">
  <xsd:schema xmlns:xsd="http://www.w3.org/2001/XMLSchema" xmlns:xs="http://www.w3.org/2001/XMLSchema" xmlns:p="http://schemas.microsoft.com/office/2006/metadata/properties" xmlns:ns2="b7eaa704-8282-4e7f-93d1-7f7bd3a7d29a" targetNamespace="http://schemas.microsoft.com/office/2006/metadata/properties" ma:root="true" ma:fieldsID="cce270480f2b42ec63949d7312d24dd7" ns2:_="">
    <xsd:import namespace="b7eaa704-8282-4e7f-93d1-7f7bd3a7d29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aa704-8282-4e7f-93d1-7f7bd3a7d29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061cfe16-98e1-4475-a589-4d8e0ceac69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DF036B2-B38B-4CC5-8784-3E3FB34E95F8}" ma:internalName="CSXSubmissionMarket" ma:readOnly="false" ma:showField="MarketName" ma:web="b7eaa704-8282-4e7f-93d1-7f7bd3a7d29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a5cb5a08-7e4a-4bea-80e9-898155f3abc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E7E2F91-3F28-4BB0-9FFA-B965F71718BE}" ma:internalName="InProjectListLookup" ma:readOnly="true" ma:showField="InProjectLis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df7c8c-b615-43fc-8a20-82fb3b80fd7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E7E2F91-3F28-4BB0-9FFA-B965F71718BE}" ma:internalName="LastCompleteVersionLookup" ma:readOnly="true" ma:showField="LastComplete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E7E2F91-3F28-4BB0-9FFA-B965F71718BE}" ma:internalName="LastPreviewErrorLookup" ma:readOnly="true" ma:showField="LastPreview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E7E2F91-3F28-4BB0-9FFA-B965F71718BE}" ma:internalName="LastPreviewResultLookup" ma:readOnly="true" ma:showField="LastPreview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E7E2F91-3F28-4BB0-9FFA-B965F71718BE}" ma:internalName="LastPreviewAttemptDateLookup" ma:readOnly="true" ma:showField="LastPreview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E7E2F91-3F28-4BB0-9FFA-B965F71718BE}" ma:internalName="LastPreviewedByLookup" ma:readOnly="true" ma:showField="LastPreview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E7E2F91-3F28-4BB0-9FFA-B965F71718BE}" ma:internalName="LastPreviewTimeLookup" ma:readOnly="true" ma:showField="LastPreview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E7E2F91-3F28-4BB0-9FFA-B965F71718BE}" ma:internalName="LastPreviewVersionLookup" ma:readOnly="true" ma:showField="LastPreview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E7E2F91-3F28-4BB0-9FFA-B965F71718BE}" ma:internalName="LastPublishErrorLookup" ma:readOnly="true" ma:showField="LastPublish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E7E2F91-3F28-4BB0-9FFA-B965F71718BE}" ma:internalName="LastPublishResultLookup" ma:readOnly="true" ma:showField="LastPublish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E7E2F91-3F28-4BB0-9FFA-B965F71718BE}" ma:internalName="LastPublishAttemptDateLookup" ma:readOnly="true" ma:showField="LastPublish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E7E2F91-3F28-4BB0-9FFA-B965F71718BE}" ma:internalName="LastPublishedByLookup" ma:readOnly="true" ma:showField="LastPublish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E7E2F91-3F28-4BB0-9FFA-B965F71718BE}" ma:internalName="LastPublishTimeLookup" ma:readOnly="true" ma:showField="LastPublish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E7E2F91-3F28-4BB0-9FFA-B965F71718BE}" ma:internalName="LastPublishVersionLookup" ma:readOnly="true" ma:showField="LastPublish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D714EB-28FB-4E97-95EA-F1584DAE02B3}" ma:internalName="LocLastLocAttemptVersionLookup" ma:readOnly="false" ma:showField="LastLocAttemptVersion" ma:web="b7eaa704-8282-4e7f-93d1-7f7bd3a7d29a">
      <xsd:simpleType>
        <xsd:restriction base="dms:Lookup"/>
      </xsd:simpleType>
    </xsd:element>
    <xsd:element name="LocLastLocAttemptVersionTypeLookup" ma:index="71" nillable="true" ma:displayName="Loc Last Loc Attempt Version Type" ma:default="" ma:list="{23D714EB-28FB-4E97-95EA-F1584DAE02B3}" ma:internalName="LocLastLocAttemptVersionTypeLookup" ma:readOnly="true" ma:showField="LastLocAttemptVersionType" ma:web="b7eaa704-8282-4e7f-93d1-7f7bd3a7d29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D714EB-28FB-4E97-95EA-F1584DAE02B3}" ma:internalName="LocNewPublishedVersionLookup" ma:readOnly="true" ma:showField="NewPublishedVersion" ma:web="b7eaa704-8282-4e7f-93d1-7f7bd3a7d29a">
      <xsd:simpleType>
        <xsd:restriction base="dms:Lookup"/>
      </xsd:simpleType>
    </xsd:element>
    <xsd:element name="LocOverallHandbackStatusLookup" ma:index="75" nillable="true" ma:displayName="Loc Overall Handback Status" ma:default="" ma:list="{23D714EB-28FB-4E97-95EA-F1584DAE02B3}" ma:internalName="LocOverallHandbackStatusLookup" ma:readOnly="true" ma:showField="OverallHandbackStatus" ma:web="b7eaa704-8282-4e7f-93d1-7f7bd3a7d29a">
      <xsd:simpleType>
        <xsd:restriction base="dms:Lookup"/>
      </xsd:simpleType>
    </xsd:element>
    <xsd:element name="LocOverallLocStatusLookup" ma:index="76" nillable="true" ma:displayName="Loc Overall Localize Status" ma:default="" ma:list="{23D714EB-28FB-4E97-95EA-F1584DAE02B3}" ma:internalName="LocOverallLocStatusLookup" ma:readOnly="true" ma:showField="OverallLocStatus" ma:web="b7eaa704-8282-4e7f-93d1-7f7bd3a7d29a">
      <xsd:simpleType>
        <xsd:restriction base="dms:Lookup"/>
      </xsd:simpleType>
    </xsd:element>
    <xsd:element name="LocOverallPreviewStatusLookup" ma:index="77" nillable="true" ma:displayName="Loc Overall Preview Status" ma:default="" ma:list="{23D714EB-28FB-4E97-95EA-F1584DAE02B3}" ma:internalName="LocOverallPreviewStatusLookup" ma:readOnly="true" ma:showField="OverallPreviewStatus" ma:web="b7eaa704-8282-4e7f-93d1-7f7bd3a7d29a">
      <xsd:simpleType>
        <xsd:restriction base="dms:Lookup"/>
      </xsd:simpleType>
    </xsd:element>
    <xsd:element name="LocOverallPublishStatusLookup" ma:index="78" nillable="true" ma:displayName="Loc Overall Publish Status" ma:default="" ma:list="{23D714EB-28FB-4E97-95EA-F1584DAE02B3}" ma:internalName="LocOverallPublishStatusLookup" ma:readOnly="true" ma:showField="OverallPublishStatus" ma:web="b7eaa704-8282-4e7f-93d1-7f7bd3a7d29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D714EB-28FB-4E97-95EA-F1584DAE02B3}" ma:internalName="LocProcessedForHandoffsLookup" ma:readOnly="true" ma:showField="ProcessedForHandoffs" ma:web="b7eaa704-8282-4e7f-93d1-7f7bd3a7d29a">
      <xsd:simpleType>
        <xsd:restriction base="dms:Lookup"/>
      </xsd:simpleType>
    </xsd:element>
    <xsd:element name="LocProcessedForMarketsLookup" ma:index="81" nillable="true" ma:displayName="Loc Processed For Markets" ma:default="" ma:list="{23D714EB-28FB-4E97-95EA-F1584DAE02B3}" ma:internalName="LocProcessedForMarketsLookup" ma:readOnly="true" ma:showField="ProcessedForMarkets" ma:web="b7eaa704-8282-4e7f-93d1-7f7bd3a7d29a">
      <xsd:simpleType>
        <xsd:restriction base="dms:Lookup"/>
      </xsd:simpleType>
    </xsd:element>
    <xsd:element name="LocPublishedDependentAssetsLookup" ma:index="82" nillable="true" ma:displayName="Loc Published Dependent Assets" ma:default="" ma:list="{23D714EB-28FB-4E97-95EA-F1584DAE02B3}" ma:internalName="LocPublishedDependentAssetsLookup" ma:readOnly="true" ma:showField="PublishedDependentAssets" ma:web="b7eaa704-8282-4e7f-93d1-7f7bd3a7d29a">
      <xsd:simpleType>
        <xsd:restriction base="dms:Lookup"/>
      </xsd:simpleType>
    </xsd:element>
    <xsd:element name="LocPublishedLinkedAssetsLookup" ma:index="83" nillable="true" ma:displayName="Loc Published Linked Assets" ma:default="" ma:list="{23D714EB-28FB-4E97-95EA-F1584DAE02B3}" ma:internalName="LocPublishedLinkedAssetsLookup" ma:readOnly="true" ma:showField="PublishedLinkedAssets" ma:web="b7eaa704-8282-4e7f-93d1-7f7bd3a7d29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93c2c96-d70b-48aa-8861-75900da9754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ADF036B2-B38B-4CC5-8784-3E3FB34E95F8}" ma:internalName="Markets" ma:readOnly="false" ma:showField="MarketNa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E7E2F91-3F28-4BB0-9FFA-B965F71718BE}" ma:internalName="NumOfRatingsLookup" ma:readOnly="true" ma:showField="NumOfRating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E7E2F91-3F28-4BB0-9FFA-B965F71718BE}" ma:internalName="PublishStatusLookup" ma:readOnly="false" ma:showField="PublishStatu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28742065-e7c4-4048-8d3f-85bb424c7d9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f9c56e3f-bac9-45b0-8e08-96186cbb8706}" ma:internalName="TaxCatchAll" ma:showField="CatchAllData"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f9c56e3f-bac9-45b0-8e08-96186cbb8706}" ma:internalName="TaxCatchAllLabel" ma:readOnly="true" ma:showField="CatchAllDataLabel"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6B468-4C05-4EE0-B612-8A77C05F778F}"/>
</file>

<file path=customXml/itemProps2.xml><?xml version="1.0" encoding="utf-8"?>
<ds:datastoreItem xmlns:ds="http://schemas.openxmlformats.org/officeDocument/2006/customXml" ds:itemID="{FB139222-907E-4F2A-9512-F77D4FA08F00}"/>
</file>

<file path=customXml/itemProps3.xml><?xml version="1.0" encoding="utf-8"?>
<ds:datastoreItem xmlns:ds="http://schemas.openxmlformats.org/officeDocument/2006/customXml" ds:itemID="{6115F843-EC17-48FB-8807-396367C8AC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4</vt:i4>
      </vt:variant>
    </vt:vector>
  </HeadingPairs>
  <TitlesOfParts>
    <vt:vector size="6" baseType="lpstr">
      <vt:lpstr>Obrazac ponude</vt:lpstr>
      <vt:lpstr>Analiza troškova</vt:lpstr>
      <vt:lpstr>'Analiza troškova'!Oblast_štampanja</vt:lpstr>
      <vt:lpstr>'Obrazac ponude'!Oblast_štampanja</vt:lpstr>
      <vt:lpstr>Porez</vt:lpstr>
      <vt:lpstr>TaxRate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2012-08-28T21:54:52Z</dcterms:created>
  <dcterms:modified xsi:type="dcterms:W3CDTF">2012-11-13T08:29:32Z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0x0101003D94015EC833884A9172D1FEF9686517040055434A063F21C84898617D820CDA8502</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