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2E244B5E-F400-493A-BB34-5FF3758A072A}" xr6:coauthVersionLast="32" xr6:coauthVersionMax="32" xr10:uidLastSave="{00000000-0000-0000-0000-000000000000}"/>
  <bookViews>
    <workbookView xWindow="0" yWindow="0" windowWidth="20490" windowHeight="6930" xr2:uid="{00000000-000D-0000-FFFF-FFFF00000000}"/>
  </bookViews>
  <sheets>
    <sheet name="Santrauka" sheetId="1" r:id="rId1"/>
    <sheet name="Lėktuvo bilieto kaina" sheetId="8" r:id="rId2"/>
    <sheet name="Maitinimas" sheetId="3" r:id="rId3"/>
    <sheet name="Apgyvendinimas" sheetId="4" r:id="rId4"/>
    <sheet name="Įvairūs" sheetId="5" r:id="rId5"/>
  </sheets>
  <definedNames>
    <definedName name="BendraKelionėsKaina">Santrauka!$B$6</definedName>
    <definedName name="IšVisoApgyvendinimas">Apgyvendinimas[[#Totals],[Suma]]</definedName>
    <definedName name="IšVisoBenzinas">Degalai[[#Totals],[Suma]]</definedName>
    <definedName name="IšVisoKeliaujančiųjų">Santrauka!$B$4</definedName>
    <definedName name="IšVisoLėktuvoBilietoKaina">Lėktuvo_bilieto_kaina[[#Totals],[Suma]]</definedName>
    <definedName name="IšVisoMaitinimų">Maitinimas[[#Totals],[Suma]]</definedName>
    <definedName name="IšVisoPramogos">Įvairūs[[#Totals],[Bendra kaina]]</definedName>
    <definedName name="ĮtrauktiApgyvendinimą">Apgyvendinimas!$D$4</definedName>
    <definedName name="ĮtrauktiBenziną">Santrauka!$D$8</definedName>
    <definedName name="ĮtrauktiLėktuvoBilietoKainą">'Lėktuvo bilieto kaina'!$D$4</definedName>
    <definedName name="ĮtrauktiMaitinimus">Maitinimas!$D$4</definedName>
    <definedName name="_xlnm.Print_Titles" localSheetId="3">Apgyvendinimas!$3:$3</definedName>
    <definedName name="_xlnm.Print_Titles" localSheetId="4">Įvairūs!$3:$3</definedName>
    <definedName name="_xlnm.Print_Titles" localSheetId="1">'Lėktuvo bilieto kaina'!$3:$3</definedName>
    <definedName name="_xlnm.Print_Titles" localSheetId="2">Maitinimas!$3:$3</definedName>
    <definedName name="Trukmė">Santrauka!$D$4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E6" i="5"/>
  <c r="E7" i="5"/>
  <c r="E4" i="5"/>
  <c r="C7" i="5"/>
  <c r="C4" i="5"/>
  <c r="C9" i="4"/>
  <c r="C6" i="3"/>
  <c r="B6" i="1" s="1"/>
  <c r="C6" i="8"/>
  <c r="C12" i="1"/>
  <c r="C8" i="5" l="1"/>
  <c r="D6" i="1" s="1"/>
</calcChain>
</file>

<file path=xl/sharedStrings.xml><?xml version="1.0" encoding="utf-8"?>
<sst xmlns="http://schemas.openxmlformats.org/spreadsheetml/2006/main" count="59" uniqueCount="44">
  <si>
    <t>Iš viso keliaujančiųjų:</t>
  </si>
  <si>
    <t>Bendra kelionės kaina:</t>
  </si>
  <si>
    <t>Benzinas</t>
  </si>
  <si>
    <t>Numatomas bendras kilometražas</t>
  </si>
  <si>
    <t>Vidutinis mylių skaičius vienam galonui</t>
  </si>
  <si>
    <t>Vidutinės išlaidos vienam galonui</t>
  </si>
  <si>
    <t>Visos transporto priemonės</t>
  </si>
  <si>
    <t>Iš viso</t>
  </si>
  <si>
    <t>Suma</t>
  </si>
  <si>
    <t>Kelionės trukmė (dienomis):</t>
  </si>
  <si>
    <t>Išlaidos vienam asmeniui:</t>
  </si>
  <si>
    <t>Įtraukti į kelionę?</t>
  </si>
  <si>
    <t>Taip</t>
  </si>
  <si>
    <t>Kelionių planavimo priemonė</t>
  </si>
  <si>
    <t>Vasaros atostogos</t>
  </si>
  <si>
    <t>Patarimai, skirti kiekvienam darbalapiui</t>
  </si>
  <si>
    <t>1.</t>
  </si>
  <si>
    <t>2.</t>
  </si>
  <si>
    <t>3.</t>
  </si>
  <si>
    <t>Palyginkite benzino ir lėktuvo bilietų kainas norėdami nustatyti geriausias transporto būdą.</t>
  </si>
  <si>
    <t>Lėktuvo bilieto kaina</t>
  </si>
  <si>
    <t>Numatoma kaina vienam asmeniui</t>
  </si>
  <si>
    <t>Automobilio nuoma</t>
  </si>
  <si>
    <t>Ne</t>
  </si>
  <si>
    <t>Maitinimas</t>
  </si>
  <si>
    <t>Numatoma kaina vienam maitinimui</t>
  </si>
  <si>
    <t>Maitinimų skaičius per dieną</t>
  </si>
  <si>
    <t>Apgyvendinimas</t>
  </si>
  <si>
    <t>Vidutinės išlaidos (vienai nakčiai)</t>
  </si>
  <si>
    <t>Iš viso naktų</t>
  </si>
  <si>
    <t>Iš viso kambarių</t>
  </si>
  <si>
    <t>Patarnautojo paslaugos (per dieną)</t>
  </si>
  <si>
    <t>Interneto paslaugos (per dieną)</t>
  </si>
  <si>
    <t>Pramogos / įvairios</t>
  </si>
  <si>
    <t>Koncertas</t>
  </si>
  <si>
    <t>Laivo nuoma</t>
  </si>
  <si>
    <t>Banglentės nuoma</t>
  </si>
  <si>
    <t>Incidentai</t>
  </si>
  <si>
    <t>Iš viso įtraukti į kelionę</t>
  </si>
  <si>
    <t>Bendra kaina</t>
  </si>
  <si>
    <t>Įtraukti į bendrą sumą?</t>
  </si>
  <si>
    <t>Kaina</t>
  </si>
  <si>
    <r>
      <t xml:space="preserve">Suplanuokite pačią pigiausią kelionę įvesdami </t>
    </r>
    <r>
      <rPr>
        <b/>
        <sz val="11"/>
        <color theme="3"/>
        <rFont val="Trebuchet MS"/>
        <family val="2"/>
        <charset val="186"/>
        <scheme val="minor"/>
      </rPr>
      <t>Taip / Ne</t>
    </r>
    <r>
      <rPr>
        <sz val="11"/>
        <color theme="3"/>
        <rFont val="Trebuchet MS"/>
        <family val="2"/>
        <scheme val="minor"/>
      </rPr>
      <t xml:space="preserve"> stulpeliuose </t>
    </r>
    <r>
      <rPr>
        <b/>
        <sz val="11"/>
        <color theme="3"/>
        <rFont val="Trebuchet MS"/>
        <family val="2"/>
        <charset val="186"/>
        <scheme val="minor"/>
      </rPr>
      <t>Įtraukti į kelionę</t>
    </r>
    <r>
      <rPr>
        <sz val="11"/>
        <color theme="3"/>
        <rFont val="Trebuchet MS"/>
        <family val="2"/>
        <scheme val="minor"/>
      </rPr>
      <t xml:space="preserve"> arba </t>
    </r>
    <r>
      <rPr>
        <b/>
        <sz val="11"/>
        <color theme="3"/>
        <rFont val="Trebuchet MS"/>
        <family val="2"/>
        <charset val="186"/>
        <scheme val="minor"/>
      </rPr>
      <t>Įtraukti į bendrą sumą</t>
    </r>
    <r>
      <rPr>
        <sz val="11"/>
        <color theme="3"/>
        <rFont val="Trebuchet MS"/>
        <family val="2"/>
        <scheme val="minor"/>
      </rPr>
      <t xml:space="preserve">, norėdami įtraukti / šalinti sumą iš </t>
    </r>
    <r>
      <rPr>
        <b/>
        <sz val="11"/>
        <color theme="3"/>
        <rFont val="Trebuchet MS"/>
        <family val="2"/>
        <charset val="186"/>
        <scheme val="minor"/>
      </rPr>
      <t>Bendra kelionės kaina</t>
    </r>
    <r>
      <rPr>
        <sz val="11"/>
        <color theme="3"/>
        <rFont val="Trebuchet MS"/>
        <family val="2"/>
        <scheme val="minor"/>
      </rPr>
      <t xml:space="preserve">. </t>
    </r>
  </si>
  <si>
    <r>
      <t xml:space="preserve">Darbalaukyje Pramogos / įvairios išlaidos naudokite formulę suskaičiuoti bendrą kainą vienam asmeniui. Pvz., norėdami apskaičiuoti koncerto bilietus (50 JAV dol. už bilietą), įveskite </t>
    </r>
    <r>
      <rPr>
        <b/>
        <sz val="11"/>
        <color theme="3"/>
        <rFont val="Trebuchet MS"/>
        <family val="2"/>
        <scheme val="minor"/>
      </rPr>
      <t xml:space="preserve">=50*IšVisoKeliaujančiųjų </t>
    </r>
    <r>
      <rPr>
        <sz val="11"/>
        <color theme="3"/>
        <rFont val="Trebuchet MS"/>
        <family val="2"/>
        <charset val="186"/>
        <scheme val="minor"/>
      </rPr>
      <t xml:space="preserve">stulpelyje </t>
    </r>
    <r>
      <rPr>
        <b/>
        <sz val="11"/>
        <color theme="3"/>
        <rFont val="Trebuchet MS"/>
        <family val="2"/>
        <charset val="186"/>
        <scheme val="minor"/>
      </rPr>
      <t>Suma</t>
    </r>
    <r>
      <rPr>
        <sz val="11"/>
        <color theme="3"/>
        <rFont val="Trebuchet MS"/>
        <family val="2"/>
        <scheme val="minor"/>
      </rPr>
      <t xml:space="preserve">. (IšVisoKeliaujančiųjų yra langelis, nurodantis bendrą keliautojų skaičių darbalapio langelyje B4.)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</si>
</sst>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#,##0.00\ [$EUR]"/>
  </numFmts>
  <fonts count="18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  <font>
      <sz val="11"/>
      <color theme="3"/>
      <name val="Trebuchet MS"/>
      <family val="2"/>
      <charset val="186"/>
      <scheme val="minor"/>
    </font>
    <font>
      <b/>
      <sz val="11"/>
      <color theme="3"/>
      <name val="Trebuchet MS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52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165" fontId="8" fillId="2" borderId="0" xfId="0" applyNumberFormat="1" applyFont="1" applyFill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165" fontId="0" fillId="0" borderId="0" xfId="0" applyNumberFormat="1">
      <alignment vertical="center"/>
    </xf>
    <xf numFmtId="0" fontId="0" fillId="3" borderId="0" xfId="0" applyFill="1" applyAlignment="1">
      <alignment vertical="top" wrapText="1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>
      <alignment vertical="center"/>
    </xf>
    <xf numFmtId="165" fontId="2" fillId="0" borderId="0" xfId="0" applyNumberFormat="1" applyFont="1" applyAlignment="1">
      <alignment horizontal="right" vertical="center"/>
    </xf>
    <xf numFmtId="165" fontId="0" fillId="0" borderId="0" xfId="0" applyNumberFormat="1" applyFont="1" applyBorder="1">
      <alignment vertical="center"/>
    </xf>
    <xf numFmtId="165" fontId="16" fillId="0" borderId="0" xfId="0" applyNumberFormat="1" applyFont="1" applyBorder="1">
      <alignment vertic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1 antraštė" xfId="2" builtinId="16" customBuiltin="1"/>
    <cellStyle name="2 antraštė" xfId="3" builtinId="17" customBuiltin="1"/>
    <cellStyle name="3 antraštė" xfId="4" builtinId="18" customBuiltin="1"/>
    <cellStyle name="4 antraštė" xfId="5" builtinId="19" customBuiltin="1"/>
    <cellStyle name="Įprastas" xfId="0" builtinId="0" customBuiltin="1"/>
    <cellStyle name="Pavadinimas" xfId="1" builtinId="15" customBuiltin="1"/>
    <cellStyle name="Suma" xfId="6" builtinId="25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numFmt numFmtId="165" formatCode="#,##0.00\ [$EUR]"/>
      <border diagonalUp="0" diagonalDown="0" outline="0">
        <left/>
        <right/>
        <top/>
        <bottom/>
      </border>
    </dxf>
    <dxf>
      <numFmt numFmtId="165" formatCode="#,##0.00\ [$EUR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family val="2"/>
        <charset val="186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5" formatCode="#,##0.00\ [$EUR]"/>
    </dxf>
    <dxf>
      <numFmt numFmtId="165" formatCode="#,##0.00\ [$EUR]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[$EUR]"/>
    </dxf>
    <dxf>
      <numFmt numFmtId="165" formatCode="#,##0.00\ [$EUR]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5" formatCode="#,##0.00\ [$EUR]"/>
    </dxf>
    <dxf>
      <numFmt numFmtId="165" formatCode="#,##0.00\ [$EUR]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numFmt numFmtId="165" formatCode="#,##0.00\ [$EUR]"/>
    </dxf>
    <dxf>
      <numFmt numFmtId="165" formatCode="#,##0.00\ [$EUR]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Kelionių planavimo priemonė" defaultPivotStyle="PivotStyleLight16">
    <tableStyle name="Kelionių planavimo priemonė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Lėktuvas" descr="Lėktuva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67559</xdr:colOff>
      <xdr:row>0</xdr:row>
      <xdr:rowOff>73796</xdr:rowOff>
    </xdr:from>
    <xdr:to>
      <xdr:col>3</xdr:col>
      <xdr:colOff>2138309</xdr:colOff>
      <xdr:row>1</xdr:row>
      <xdr:rowOff>985632</xdr:rowOff>
    </xdr:to>
    <xdr:pic>
      <xdr:nvPicPr>
        <xdr:cNvPr id="5" name="Pagrindinė iliustracija" descr="Laivas upėje ir automobilis kelyje netoli upė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2138309</xdr:colOff>
      <xdr:row>1</xdr:row>
      <xdr:rowOff>985632</xdr:rowOff>
    </xdr:to>
    <xdr:pic>
      <xdr:nvPicPr>
        <xdr:cNvPr id="3" name="Pagrindinė iliustracija" descr="Laivas upėje ir automobilis kelyje netoli upės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2138309</xdr:colOff>
      <xdr:row>1</xdr:row>
      <xdr:rowOff>985632</xdr:rowOff>
    </xdr:to>
    <xdr:pic>
      <xdr:nvPicPr>
        <xdr:cNvPr id="3" name="Pagrindinė iliustracija" descr="Laivas upėje ir automobilis kelyje netoli upės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2138309</xdr:colOff>
      <xdr:row>1</xdr:row>
      <xdr:rowOff>985632</xdr:rowOff>
    </xdr:to>
    <xdr:pic>
      <xdr:nvPicPr>
        <xdr:cNvPr id="3" name="Pagrindinė iliustracija" descr="Laivas upėje ir automobilis kelyje netoli upės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76000" cy="14833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67559</xdr:colOff>
      <xdr:row>0</xdr:row>
      <xdr:rowOff>73796</xdr:rowOff>
    </xdr:from>
    <xdr:to>
      <xdr:col>3</xdr:col>
      <xdr:colOff>2138309</xdr:colOff>
      <xdr:row>1</xdr:row>
      <xdr:rowOff>985632</xdr:rowOff>
    </xdr:to>
    <xdr:pic>
      <xdr:nvPicPr>
        <xdr:cNvPr id="3" name="Pagrindinė iliustracija" descr="Laivas upėje ir automobilis kelyje netoli upės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4" y="73796"/>
          <a:ext cx="5976000" cy="1483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Degalai" displayName="Degalai" ref="B7:C12" totalsRowCount="1" headerRowDxfId="24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Benzinas" totalsRowLabel="Iš viso" dataDxfId="23" totalsRowDxfId="22"/>
    <tableColumn id="2" xr3:uid="{00000000-0010-0000-0000-000002000000}" name="Suma" totalsRowFunction="custom" dataDxfId="21" totalsRowDxfId="20" dataCellStyle="Įprastas">
      <totalsRowFormula>((C8/C9)*C10)*C11</totalsRowFormula>
    </tableColumn>
  </tableColumns>
  <tableStyleInfo name="Kelionių planavimo priemonė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degalų kainų aprašus, sumas, Taip arba Ne išlaidas, kad įtrauktumėte į kelion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Lėktuvo_bilieto_kaina" displayName="Lėktuvo_bilieto_kaina" ref="B3:C6" totalsRowCount="1" headerRowDxfId="19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Lėktuvo bilieto kaina" totalsRowLabel="Iš viso" dataDxfId="18" totalsRowDxfId="17"/>
    <tableColumn id="2" xr3:uid="{00000000-0010-0000-0100-000002000000}" name="Suma" totalsRowFunction="custom" dataDxfId="16" totalsRowDxfId="15" dataCellStyle="Įprastas">
      <totalsRowFormula>(C4*[0]!IšVisoKeliaujančiųjų)+C5</totalsRowFormula>
    </tableColumn>
  </tableColumns>
  <tableStyleInfo name="Kelionių planavimo priemonė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lėktuvo bilieto kainos aprašus, sumas, Taip arba Ne, kad įtrauktumėte į kelion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Maitinimas" displayName="Maitinima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Maitinimas" totalsRowLabel="Iš viso" dataDxfId="14" totalsRowDxfId="13"/>
    <tableColumn id="2" xr3:uid="{00000000-0010-0000-0200-000002000000}" name="Suma" totalsRowFunction="custom" dataDxfId="12" totalsRowDxfId="11" dataCellStyle="Įprastas">
      <totalsRowFormula>((C4*IšVisoKeliaujančiųjų)*C5)*Trukmė</totalsRowFormula>
    </tableColumn>
  </tableColumns>
  <tableStyleInfo name="Kelionių planavimo priemon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maitinimo išlaidų aprašus, sumas, Taip arba Ne, kad įtrauktumėte į kelion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Apgyvendinimas" displayName="Apgyvendinimas" ref="B3:C9" totalsRowCount="1">
  <tableColumns count="2">
    <tableColumn id="1" xr3:uid="{00000000-0010-0000-0300-000001000000}" name="Apgyvendinimas" totalsRowLabel="Iš viso" dataDxfId="10" totalsRowDxfId="9"/>
    <tableColumn id="2" xr3:uid="{00000000-0010-0000-0300-000002000000}" name="Suma" totalsRowFunction="custom" dataDxfId="8" totalsRowDxfId="7" dataCellStyle="Įprastas" totalsRowCellStyle="Įprastas">
      <totalsRowFormula>((C4+C7+C8)*C5)*C6</totalsRowFormula>
    </tableColumn>
  </tableColumns>
  <tableStyleInfo name="Kelionių planavimo priemonė" showFirstColumn="0" showLastColumn="0" showRowStripes="0" showColumnStripes="0"/>
  <extLst>
    <ext xmlns:x14="http://schemas.microsoft.com/office/spreadsheetml/2009/9/main" uri="{504A1905-F514-4f6f-8877-14C23A59335A}">
      <x14:table altTextSummary="Šioje lentelėje įveskite apgyvendinimo išlaidų aprašus, sumas, Taip arba Ne, kad įtrauktumėte į kelion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Įvairūs" displayName="Įvairūs" ref="B3:E8" totalsRowCount="1">
  <tableColumns count="4">
    <tableColumn id="1" xr3:uid="{00000000-0010-0000-0400-000001000000}" name="Pramogos / įvairios" totalsRowLabel="Iš viso įtraukti į kelionę" dataDxfId="6" totalsRowDxfId="5"/>
    <tableColumn id="2" xr3:uid="{00000000-0010-0000-0400-000002000000}" name="Bendra kaina" totalsRowFunction="custom" dataDxfId="4" totalsRowDxfId="3">
      <totalsRowFormula>SUBTOTAL(109,Įvairūs[Kaina])</totalsRowFormula>
    </tableColumn>
    <tableColumn id="4" xr3:uid="{00000000-0010-0000-0400-000004000000}" name="Įtraukti į bendrą sumą?" dataDxfId="2" totalsRowDxfId="1"/>
    <tableColumn id="5" xr3:uid="{00000000-0010-0000-0400-000005000000}" name="Kaina" totalsRowDxfId="0">
      <calculatedColumnFormula>IF(Įvairūs[[#This Row],[Įtraukti į bendrą sumą?]]="Taip",Įvairūs[[#This Row],[Bendra kaina]],0)</calculatedColumnFormula>
    </tableColumn>
  </tableColumns>
  <tableStyleInfo name="Kelionių planavimo priemonė" showFirstColumn="0" showLastColumn="1" showRowStripes="0" showColumnStripes="0"/>
  <extLst>
    <ext xmlns:x14="http://schemas.microsoft.com/office/spreadsheetml/2009/9/main" uri="{504A1905-F514-4f6f-8877-14C23A59335A}">
      <x14:table altTextSummary="Šioje lentelėje įveskite įvairių išlaidų aprašus, sumas, Taip arba Ne, kad įtrauktumėte sumas į bendrą kelionę kainą"/>
    </ext>
  </extLst>
</table>
</file>

<file path=xl/theme/theme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5.625" style="1" customWidth="1"/>
    <col min="4" max="4" width="28.625" customWidth="1"/>
    <col min="5" max="5" width="2.5" customWidth="1"/>
    <col min="6" max="6" width="4.875" style="14" customWidth="1"/>
    <col min="7" max="7" width="62" customWidth="1"/>
  </cols>
  <sheetData>
    <row r="1" spans="1:9" ht="45" customHeight="1" x14ac:dyDescent="0.3">
      <c r="B1" s="38"/>
      <c r="C1" s="38"/>
      <c r="D1" s="38"/>
      <c r="E1" s="20"/>
      <c r="F1" s="44" t="s">
        <v>13</v>
      </c>
      <c r="G1" s="44"/>
      <c r="I1" s="1"/>
    </row>
    <row r="2" spans="1:9" ht="80.099999999999994" customHeight="1" x14ac:dyDescent="0.3">
      <c r="A2" s="18"/>
      <c r="B2" s="38"/>
      <c r="C2" s="38"/>
      <c r="D2" s="38"/>
      <c r="E2" s="20"/>
      <c r="F2" s="43" t="s">
        <v>14</v>
      </c>
      <c r="G2" s="43"/>
    </row>
    <row r="3" spans="1:9" s="15" customFormat="1" ht="38.25" customHeight="1" thickBot="1" x14ac:dyDescent="0.5">
      <c r="B3" s="4" t="s">
        <v>0</v>
      </c>
      <c r="C3" s="16"/>
      <c r="D3" s="17" t="s">
        <v>9</v>
      </c>
      <c r="F3" s="42" t="s">
        <v>15</v>
      </c>
      <c r="G3" s="42"/>
    </row>
    <row r="4" spans="1:9" ht="39.950000000000003" customHeight="1" thickBot="1" x14ac:dyDescent="0.35">
      <c r="B4" s="11">
        <v>6</v>
      </c>
      <c r="C4" s="2"/>
      <c r="D4" s="11">
        <v>7</v>
      </c>
      <c r="F4" s="21" t="s">
        <v>16</v>
      </c>
      <c r="G4" s="24" t="s">
        <v>19</v>
      </c>
    </row>
    <row r="5" spans="1:9" ht="45.75" customHeight="1" thickBot="1" x14ac:dyDescent="0.4">
      <c r="B5" s="22" t="s">
        <v>1</v>
      </c>
      <c r="C5" s="23"/>
      <c r="D5" s="17" t="s">
        <v>10</v>
      </c>
      <c r="F5" s="40" t="s">
        <v>17</v>
      </c>
      <c r="G5" s="39" t="s">
        <v>42</v>
      </c>
    </row>
    <row r="6" spans="1:9" ht="35.1" customHeight="1" thickBot="1" x14ac:dyDescent="0.35">
      <c r="B6" s="28">
        <f>IF(ĮtrauktiBenziną="Taip",IšVisoBenzinas,0)+IF(ĮtrauktiLėktuvoBilietoKainą="Taip",IšVisoLėktuvoBilietoKaina,0)+IF(ĮtrauktiMaitinimus="Taip",IšVisoMaitinimų,0)+IF(ĮtrauktiApgyvendinimą="Taip",IšVisoApgyvendinimas,0)+IšVisoPramogos</f>
        <v>4380.7428571428572</v>
      </c>
      <c r="C6" s="2"/>
      <c r="D6" s="29">
        <f>BendraKelionėsKaina/IšVisoKeliaujančiųjų</f>
        <v>730.12380952380954</v>
      </c>
      <c r="F6" s="40"/>
      <c r="G6" s="39"/>
    </row>
    <row r="7" spans="1:9" s="15" customFormat="1" ht="39.950000000000003" customHeight="1" thickBot="1" x14ac:dyDescent="0.35">
      <c r="B7" s="25" t="s">
        <v>2</v>
      </c>
      <c r="C7" s="26" t="s">
        <v>8</v>
      </c>
      <c r="D7" s="27" t="s">
        <v>11</v>
      </c>
      <c r="F7" s="40" t="s">
        <v>18</v>
      </c>
      <c r="G7" s="39" t="s">
        <v>43</v>
      </c>
    </row>
    <row r="8" spans="1:9" ht="30" customHeight="1" x14ac:dyDescent="0.3">
      <c r="B8" s="6" t="s">
        <v>3</v>
      </c>
      <c r="C8">
        <v>690</v>
      </c>
      <c r="D8" s="45" t="s">
        <v>12</v>
      </c>
      <c r="F8" s="40"/>
      <c r="G8" s="39"/>
    </row>
    <row r="9" spans="1:9" ht="30" customHeight="1" x14ac:dyDescent="0.3">
      <c r="B9" s="6" t="s">
        <v>4</v>
      </c>
      <c r="C9">
        <v>21</v>
      </c>
      <c r="D9" s="46"/>
      <c r="F9" s="40"/>
      <c r="G9" s="39"/>
    </row>
    <row r="10" spans="1:9" ht="30" customHeight="1" x14ac:dyDescent="0.3">
      <c r="B10" s="6" t="s">
        <v>5</v>
      </c>
      <c r="C10" s="30">
        <v>4.12</v>
      </c>
      <c r="D10" s="46"/>
      <c r="F10" s="40"/>
      <c r="G10" s="39"/>
    </row>
    <row r="11" spans="1:9" ht="30" customHeight="1" thickBot="1" x14ac:dyDescent="0.35">
      <c r="B11" s="6" t="s">
        <v>6</v>
      </c>
      <c r="C11">
        <v>2</v>
      </c>
      <c r="D11" s="47"/>
      <c r="F11" s="41"/>
      <c r="G11" s="37"/>
    </row>
    <row r="12" spans="1:9" ht="30" customHeight="1" thickBot="1" x14ac:dyDescent="0.35">
      <c r="B12" s="6" t="s">
        <v>7</v>
      </c>
      <c r="C12" s="30">
        <f>((C8/C9)*C10)*C11</f>
        <v>270.74285714285713</v>
      </c>
      <c r="D12" s="12"/>
      <c r="F12" s="41"/>
      <c r="G12" s="37"/>
    </row>
    <row r="13" spans="1:9" ht="30" customHeight="1" x14ac:dyDescent="0.3">
      <c r="C13" s="9"/>
      <c r="F13" s="3"/>
      <c r="G13" s="31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Darbalapio pavadinimas yra šiame langelyje, paantraštė – tolesniame langelyje" sqref="F1" xr:uid="{00000000-0002-0000-0000-000000000000}"/>
    <dataValidation allowBlank="1" showInputMessage="1" showErrorMessage="1" prompt="Darbalapio paantraštė yra šiame langelyje, patarimai – tolesniame langelyje" sqref="F2" xr:uid="{00000000-0002-0000-0000-000001000000}"/>
    <dataValidation allowBlank="1" showInputMessage="1" showErrorMessage="1" prompt="Tolesniame langelyje įveskite bendrą keliautojų skaičių" sqref="B3" xr:uid="{00000000-0002-0000-0000-000002000000}"/>
    <dataValidation allowBlank="1" showInputMessage="1" showErrorMessage="1" prompt="Šiame langelyje įveskite bendrą keliautojų skaičių" sqref="B4" xr:uid="{00000000-0002-0000-0000-000003000000}"/>
    <dataValidation allowBlank="1" showInputMessage="1" showErrorMessage="1" prompt="Tolesniame langelyje įveskite kelionės trukmę dienomis" sqref="D3" xr:uid="{00000000-0002-0000-0000-000004000000}"/>
    <dataValidation allowBlank="1" showInputMessage="1" showErrorMessage="1" prompt="Šiame langelyje įveskite kelionės trukmę dienomis" sqref="D4" xr:uid="{00000000-0002-0000-0000-000005000000}"/>
    <dataValidation allowBlank="1" showInputMessage="1" showErrorMessage="1" prompt="Bendra kelionės kaina automatiškai apskaičiuojama šiame langelyje" sqref="B6" xr:uid="{00000000-0002-0000-0000-000006000000}"/>
    <dataValidation allowBlank="1" showInputMessage="1" showErrorMessage="1" prompt="Kaina vienam asmeniui automatiškai apskaičiuojama šiame langelyje Nuo lentelės langelio B7 įveskite informaciją" sqref="D6" xr:uid="{00000000-0002-0000-0000-000007000000}"/>
    <dataValidation allowBlank="1" showInputMessage="1" showErrorMessage="1" prompt="Šiame stulpelyje po šia antrašte įveskite degalų kainos aprašus" sqref="B7" xr:uid="{00000000-0002-0000-0000-000008000000}"/>
    <dataValidation allowBlank="1" showInputMessage="1" showErrorMessage="1" prompt="Stulpelyje po šia antrašte įveskite sumą" sqref="C7" xr:uid="{00000000-0002-0000-0000-000009000000}"/>
    <dataValidation allowBlank="1" showInputMessage="1" showErrorMessage="1" prompt="Šiame stulpelyje po šia antrašte įveskite Taip arba Ne norėdami įtraukti arba pašalinti degalų kainas iš bendrų kelionės išlaidų" sqref="D7" xr:uid="{00000000-0002-0000-0000-00000A000000}"/>
    <dataValidation allowBlank="1" showInputMessage="1" showErrorMessage="1" prompt="Patarimai yra tolesniuose langeliuose G4:G7" sqref="F3:G3" xr:uid="{00000000-0002-0000-0000-00000B000000}"/>
    <dataValidation allowBlank="1" showInputMessage="1" showErrorMessage="1" prompt="Šioje darbaknygėje sukurkite patarimų priemonę. Šioje darbalapyje įveskite degalų išlaidas, kituose darbalapiuose – lėktuvo bilietų ir kitas kelionės išlaidas. Patarimai prasideda langelyje G4" sqref="A1" xr:uid="{00000000-0002-0000-0000-00000C000000}"/>
    <dataValidation allowBlank="1" showInputMessage="1" showErrorMessage="1" prompt="Šiame langelyje yra vaizdas. Darbalapio pavadinimas yra langelyje G2. Tolesniuose langeliuose B6 ir D6 įrašykite bendrą keliaujančiųjų skaičių ir kelionės trukmę dienomis " sqref="E1:E2" xr:uid="{00000000-0002-0000-0000-00000D000000}"/>
    <dataValidation allowBlank="1" showInputMessage="1" showErrorMessage="1" prompt="Bendra kelionės kaina automatiškai apskaičiuojama langelyje apačioje" sqref="B5" xr:uid="{00000000-0002-0000-0000-00000E000000}"/>
    <dataValidation allowBlank="1" showInputMessage="1" showErrorMessage="1" prompt="Kaina vienam asmeniui automatiškai apskaičiuojama langelyje apačioje" sqref="D5" xr:uid="{00000000-0002-0000-0000-00000F000000}"/>
    <dataValidation allowBlank="1" showInputMessage="1" showErrorMessage="1" prompt="Šiame langelyje yra vaizdas. Darbalapio pavadinimas yra langelyje F1. langeliuose B4 ir D4 įveskite bendrą keliaujančiųjų skaičių ir kelionės trukmę dienomis" sqref="B1:D2" xr:uid="{00000000-0002-0000-0000-000010000000}"/>
  </dataValidations>
  <printOptions horizontalCentered="1"/>
  <pageMargins left="0.25" right="0.25" top="0.75" bottom="0.75" header="0.3" footer="0.3"/>
  <pageSetup paperSize="9" scale="78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8"/>
      <c r="C1" s="38"/>
      <c r="D1" s="38"/>
      <c r="E1" s="18"/>
    </row>
    <row r="2" spans="1:5" ht="80.099999999999994" customHeight="1" x14ac:dyDescent="0.3">
      <c r="A2" s="18"/>
      <c r="B2" s="38"/>
      <c r="C2" s="38"/>
      <c r="D2" s="38"/>
      <c r="E2" s="18"/>
    </row>
    <row r="3" spans="1:5" ht="39.950000000000003" customHeight="1" thickBot="1" x14ac:dyDescent="0.35">
      <c r="B3" s="7" t="s">
        <v>20</v>
      </c>
      <c r="C3" s="34" t="s">
        <v>8</v>
      </c>
      <c r="D3" s="19" t="s">
        <v>11</v>
      </c>
    </row>
    <row r="4" spans="1:5" ht="30" customHeight="1" x14ac:dyDescent="0.3">
      <c r="B4" s="6" t="s">
        <v>21</v>
      </c>
      <c r="C4" s="30">
        <v>220</v>
      </c>
      <c r="D4" s="48" t="s">
        <v>23</v>
      </c>
    </row>
    <row r="5" spans="1:5" ht="30" customHeight="1" thickBot="1" x14ac:dyDescent="0.35">
      <c r="B5" s="6" t="s">
        <v>22</v>
      </c>
      <c r="C5" s="30">
        <v>480</v>
      </c>
      <c r="D5" s="49"/>
    </row>
    <row r="6" spans="1:5" ht="30" customHeight="1" thickBot="1" x14ac:dyDescent="0.35">
      <c r="B6" s="6" t="s">
        <v>7</v>
      </c>
      <c r="C6" s="30">
        <f>(C4*[0]!IšVisoKeliaujančiųjų)+C5</f>
        <v>1800</v>
      </c>
      <c r="D6" s="12"/>
    </row>
    <row r="7" spans="1:5" ht="30" customHeight="1" x14ac:dyDescent="0.3">
      <c r="C7" s="9"/>
    </row>
  </sheetData>
  <mergeCells count="2">
    <mergeCell ref="D4:D5"/>
    <mergeCell ref="B1:D2"/>
  </mergeCells>
  <dataValidations xWindow="42" yWindow="318" count="5">
    <dataValidation allowBlank="1" showInputMessage="1" showErrorMessage="1" prompt="Šiame stulpelyje po šia antrašte įveskite lėktuvo bilieto kainos aprašus" sqref="B3" xr:uid="{00000000-0002-0000-0100-000000000000}"/>
    <dataValidation allowBlank="1" showInputMessage="1" showErrorMessage="1" prompt="Stulpelyje po šia antrašte įveskite sumą" sqref="C3" xr:uid="{00000000-0002-0000-0100-000001000000}"/>
    <dataValidation allowBlank="1" showInputMessage="1" showErrorMessage="1" prompt="Šiame stulpelyje po šia antrašte įveskite Taip arba Ne norėdami įtraukti arba pašalinti išlaidas iš bendrų kelionės išlaidų" sqref="D3" xr:uid="{00000000-0002-0000-0100-000002000000}"/>
    <dataValidation allowBlank="1" showInputMessage="1" showErrorMessage="1" prompt="Sukurkite lėktuvo bilietų kainų planą šiame darbalapyje. Nuo lentelės langelio B3 įveskite informaciją apie lėktuvo bilietų kainą" sqref="A1" xr:uid="{00000000-0002-0000-0100-000003000000}"/>
    <dataValidation allowBlank="1" showInputMessage="1" showErrorMessage="1" prompt="Šiame langelyje yra vaizdas. Tolesnėje lentelėje įveskite informaciją" sqref="B1" xr:uid="{00000000-0002-0000-01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5.625" style="1" customWidth="1"/>
    <col min="4" max="4" width="28.625" customWidth="1"/>
    <col min="5" max="5" width="2.625" customWidth="1"/>
  </cols>
  <sheetData>
    <row r="1" spans="1:6" ht="45" customHeight="1" x14ac:dyDescent="0.3">
      <c r="B1" s="38"/>
      <c r="C1" s="38"/>
      <c r="D1" s="38"/>
      <c r="F1" s="1"/>
    </row>
    <row r="2" spans="1:6" ht="80.099999999999994" customHeight="1" x14ac:dyDescent="0.3">
      <c r="A2" s="18"/>
      <c r="B2" s="38"/>
      <c r="C2" s="38"/>
      <c r="D2" s="38"/>
    </row>
    <row r="3" spans="1:6" ht="39.950000000000003" customHeight="1" thickBot="1" x14ac:dyDescent="0.35">
      <c r="B3" s="7" t="s">
        <v>24</v>
      </c>
      <c r="C3" s="34" t="s">
        <v>8</v>
      </c>
      <c r="D3" s="19" t="s">
        <v>11</v>
      </c>
    </row>
    <row r="4" spans="1:6" ht="30" customHeight="1" x14ac:dyDescent="0.3">
      <c r="B4" s="6" t="s">
        <v>25</v>
      </c>
      <c r="C4" s="30">
        <v>10</v>
      </c>
      <c r="D4" s="50" t="s">
        <v>12</v>
      </c>
    </row>
    <row r="5" spans="1:6" ht="30" customHeight="1" thickBot="1" x14ac:dyDescent="0.35">
      <c r="B5" s="6" t="s">
        <v>26</v>
      </c>
      <c r="C5">
        <v>3</v>
      </c>
      <c r="D5" s="51"/>
    </row>
    <row r="6" spans="1:6" ht="30" customHeight="1" thickBot="1" x14ac:dyDescent="0.35">
      <c r="B6" s="6" t="s">
        <v>7</v>
      </c>
      <c r="C6" s="30">
        <f>((C4*IšVisoKeliaujančiųjų)*C5)*Trukmė</f>
        <v>1260</v>
      </c>
      <c r="D6" s="12"/>
    </row>
  </sheetData>
  <mergeCells count="2">
    <mergeCell ref="D4:D5"/>
    <mergeCell ref="B1:D2"/>
  </mergeCells>
  <dataValidations count="5">
    <dataValidation allowBlank="1" showInputMessage="1" showErrorMessage="1" prompt="Sukurkite maitinimo išlaidų planą šiame darbalapyje. Nuo lentelės langelio B3 įveskite informaciją apie maitinimą" sqref="A1" xr:uid="{00000000-0002-0000-0200-000000000000}"/>
    <dataValidation allowBlank="1" showInputMessage="1" showErrorMessage="1" prompt="Šiame stulpelyje po šia antrašte įveskite maitinimo išlaidų aprašą" sqref="B3" xr:uid="{00000000-0002-0000-0200-000001000000}"/>
    <dataValidation allowBlank="1" showInputMessage="1" showErrorMessage="1" prompt="Stulpelyje po šia antrašte įveskite sumą" sqref="C3" xr:uid="{00000000-0002-0000-0200-000002000000}"/>
    <dataValidation allowBlank="1" showInputMessage="1" showErrorMessage="1" prompt="Šiame stulpelyje po šia antrašte įveskite Taip arba Ne norėdami įtraukti arba pašalinti išlaidas iš bendrų kelionės išlaidų" sqref="D3" xr:uid="{00000000-0002-0000-0200-000003000000}"/>
    <dataValidation allowBlank="1" showInputMessage="1" showErrorMessage="1" prompt="Šiame langelyje yra vaizdas. Tolesnėje lentelėje įveskite informaciją" sqref="B1:D2" xr:uid="{00000000-0002-0000-02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8"/>
      <c r="C1" s="38"/>
      <c r="D1" s="38"/>
      <c r="E1" s="1"/>
    </row>
    <row r="2" spans="1:5" ht="80.099999999999994" customHeight="1" x14ac:dyDescent="0.3">
      <c r="A2" s="18"/>
      <c r="B2" s="38"/>
      <c r="C2" s="38"/>
      <c r="D2" s="38"/>
    </row>
    <row r="3" spans="1:5" ht="39.950000000000003" customHeight="1" thickBot="1" x14ac:dyDescent="0.35">
      <c r="B3" s="7" t="s">
        <v>27</v>
      </c>
      <c r="C3" s="34" t="s">
        <v>8</v>
      </c>
      <c r="D3" s="19" t="s">
        <v>11</v>
      </c>
    </row>
    <row r="4" spans="1:5" ht="30" customHeight="1" x14ac:dyDescent="0.3">
      <c r="B4" s="6" t="s">
        <v>28</v>
      </c>
      <c r="C4" s="30">
        <v>110</v>
      </c>
      <c r="D4" s="48" t="s">
        <v>12</v>
      </c>
    </row>
    <row r="5" spans="1:5" ht="30" customHeight="1" x14ac:dyDescent="0.3">
      <c r="B5" s="6" t="s">
        <v>29</v>
      </c>
      <c r="C5">
        <v>6</v>
      </c>
      <c r="D5" s="49"/>
    </row>
    <row r="6" spans="1:5" ht="30" customHeight="1" x14ac:dyDescent="0.3">
      <c r="B6" s="6" t="s">
        <v>30</v>
      </c>
      <c r="C6">
        <v>3</v>
      </c>
      <c r="D6" s="49"/>
    </row>
    <row r="7" spans="1:5" ht="30" customHeight="1" x14ac:dyDescent="0.3">
      <c r="B7" s="6" t="s">
        <v>31</v>
      </c>
      <c r="C7" s="30">
        <v>20</v>
      </c>
      <c r="D7" s="49"/>
    </row>
    <row r="8" spans="1:5" ht="30" customHeight="1" thickBot="1" x14ac:dyDescent="0.35">
      <c r="B8" s="6" t="s">
        <v>32</v>
      </c>
      <c r="C8" s="30">
        <v>10</v>
      </c>
      <c r="D8" s="49"/>
    </row>
    <row r="9" spans="1:5" ht="30" customHeight="1" thickBot="1" x14ac:dyDescent="0.35">
      <c r="B9" s="6" t="s">
        <v>7</v>
      </c>
      <c r="C9" s="30">
        <f>((C4+C7+C8)*C5)*C6</f>
        <v>2520</v>
      </c>
      <c r="D9" s="12"/>
    </row>
  </sheetData>
  <mergeCells count="2">
    <mergeCell ref="D4:D8"/>
    <mergeCell ref="B1:D2"/>
  </mergeCells>
  <dataValidations count="5">
    <dataValidation allowBlank="1" showInputMessage="1" showErrorMessage="1" prompt="Sukurkite apgyvendinimo išlaidų planą šiame darbalapyje. Nuo lentelės langelio B3 įveskite informaciją apie apgyvendinimą" sqref="A1" xr:uid="{00000000-0002-0000-0300-000000000000}"/>
    <dataValidation allowBlank="1" showInputMessage="1" showErrorMessage="1" prompt="Šiame stulpelyje po šia antrašte įveskite apgyvendinimo išlaidų aprašus" sqref="B3" xr:uid="{00000000-0002-0000-0300-000001000000}"/>
    <dataValidation allowBlank="1" showInputMessage="1" showErrorMessage="1" prompt="Stulpelyje po šia antrašte įveskite sumą" sqref="C3" xr:uid="{00000000-0002-0000-0300-000002000000}"/>
    <dataValidation allowBlank="1" showInputMessage="1" showErrorMessage="1" prompt="Šiame stulpelyje po šia antrašte įveskite Taip arba Ne norėdami įtraukti arba pašalinti išlaidas iš bendrų kelionės išlaidų" sqref="D3" xr:uid="{00000000-0002-0000-0300-000003000000}"/>
    <dataValidation allowBlank="1" showInputMessage="1" showErrorMessage="1" prompt="Šiame langelyje yra vaizdas. Tolesnėje lentelėje įveskite informaciją" sqref="B1" xr:uid="{00000000-0002-0000-03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5.625" style="6" customWidth="1"/>
    <col min="3" max="3" width="15.625" style="30" customWidth="1"/>
    <col min="4" max="4" width="28.625" customWidth="1"/>
    <col min="5" max="5" width="7.25" hidden="1" customWidth="1"/>
    <col min="6" max="6" width="2.625" customWidth="1"/>
  </cols>
  <sheetData>
    <row r="1" spans="1:6" ht="45" customHeight="1" x14ac:dyDescent="0.3">
      <c r="B1" s="38"/>
      <c r="C1" s="38"/>
      <c r="D1" s="38"/>
      <c r="F1" s="1"/>
    </row>
    <row r="2" spans="1:6" ht="80.099999999999994" customHeight="1" x14ac:dyDescent="0.3">
      <c r="A2" s="18"/>
      <c r="B2" s="38"/>
      <c r="C2" s="38"/>
      <c r="D2" s="38"/>
    </row>
    <row r="3" spans="1:6" ht="39.950000000000003" customHeight="1" x14ac:dyDescent="0.3">
      <c r="B3" s="7" t="s">
        <v>33</v>
      </c>
      <c r="C3" s="34" t="s">
        <v>39</v>
      </c>
      <c r="D3" s="8" t="s">
        <v>40</v>
      </c>
      <c r="E3" s="8" t="s">
        <v>41</v>
      </c>
    </row>
    <row r="4" spans="1:6" ht="30" customHeight="1" x14ac:dyDescent="0.3">
      <c r="B4" s="10" t="s">
        <v>34</v>
      </c>
      <c r="C4" s="35">
        <f>50*[0]!IšVisoKeliaujančiųjų</f>
        <v>300</v>
      </c>
      <c r="D4" s="13" t="s">
        <v>23</v>
      </c>
      <c r="E4" s="5">
        <f>IF(Įvairūs[[#This Row],[Įtraukti į bendrą sumą?]]="Taip",Įvairūs[[#This Row],[Bendra kaina]],0)</f>
        <v>0</v>
      </c>
    </row>
    <row r="5" spans="1:6" ht="30" customHeight="1" x14ac:dyDescent="0.3">
      <c r="B5" s="10" t="s">
        <v>35</v>
      </c>
      <c r="C5" s="35">
        <v>100</v>
      </c>
      <c r="D5" s="13" t="s">
        <v>12</v>
      </c>
      <c r="E5" s="5">
        <f>IF(Įvairūs[[#This Row],[Įtraukti į bendrą sumą?]]="Taip",Įvairūs[[#This Row],[Bendra kaina]],0)</f>
        <v>100</v>
      </c>
    </row>
    <row r="6" spans="1:6" ht="30" customHeight="1" x14ac:dyDescent="0.3">
      <c r="B6" s="10" t="s">
        <v>36</v>
      </c>
      <c r="C6" s="35">
        <v>80</v>
      </c>
      <c r="D6" s="13" t="s">
        <v>12</v>
      </c>
      <c r="E6" s="5">
        <f>IF(Įvairūs[[#This Row],[Įtraukti į bendrą sumą?]]="Taip",Įvairūs[[#This Row],[Bendra kaina]],0)</f>
        <v>80</v>
      </c>
    </row>
    <row r="7" spans="1:6" ht="30" customHeight="1" x14ac:dyDescent="0.3">
      <c r="B7" s="10" t="s">
        <v>37</v>
      </c>
      <c r="C7" s="35">
        <f>25*[0]!IšVisoKeliaujančiųjų</f>
        <v>150</v>
      </c>
      <c r="D7" s="13" t="s">
        <v>12</v>
      </c>
      <c r="E7" s="5">
        <f>IF(Įvairūs[[#This Row],[Įtraukti į bendrą sumą?]]="Taip",Įvairūs[[#This Row],[Bendra kaina]],0)</f>
        <v>150</v>
      </c>
    </row>
    <row r="8" spans="1:6" ht="30" customHeight="1" x14ac:dyDescent="0.3">
      <c r="B8" s="32" t="s">
        <v>38</v>
      </c>
      <c r="C8" s="36">
        <f>SUBTOTAL(109,Įvairūs[Kaina])</f>
        <v>330</v>
      </c>
      <c r="D8" s="33"/>
      <c r="E8" s="33"/>
    </row>
  </sheetData>
  <mergeCells count="1">
    <mergeCell ref="B1:D2"/>
  </mergeCells>
  <dataValidations count="5">
    <dataValidation allowBlank="1" showInputMessage="1" showErrorMessage="1" prompt="Šiame darbalapyje sukurkite įvairių išlaidų planą. Nuo lentelės langelio B3 įveskite informaciją" sqref="A1" xr:uid="{00000000-0002-0000-0400-000000000000}"/>
    <dataValidation allowBlank="1" showInputMessage="1" showErrorMessage="1" prompt="Šiame stulpelyje po šia antrašte įveskite pramogų ar įvairių išlaidų aprašus" sqref="B3" xr:uid="{00000000-0002-0000-0400-000001000000}"/>
    <dataValidation allowBlank="1" showInputMessage="1" showErrorMessage="1" prompt="Stulpelyje po šia antrašte įveskite sumą" sqref="C3" xr:uid="{00000000-0002-0000-0400-000002000000}"/>
    <dataValidation allowBlank="1" showInputMessage="1" showErrorMessage="1" prompt="Šiame stulpelyje po šia antrašte įveskite Taip arba Ne norėdami įtraukti arba pašalinti išlaidas iš bendrų kelionės išlaidų" sqref="D3" xr:uid="{00000000-0002-0000-0400-000003000000}"/>
    <dataValidation allowBlank="1" showInputMessage="1" showErrorMessage="1" prompt="Šiame langelyje yra vaizdas. Tolesnėje lentelėje įveskite informaciją" sqref="B1:D2" xr:uid="{00000000-0002-0000-0400-000004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E4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16</vt:i4>
      </vt:variant>
    </vt:vector>
  </HeadingPairs>
  <TitlesOfParts>
    <vt:vector size="21" baseType="lpstr">
      <vt:lpstr>Santrauka</vt:lpstr>
      <vt:lpstr>Lėktuvo bilieto kaina</vt:lpstr>
      <vt:lpstr>Maitinimas</vt:lpstr>
      <vt:lpstr>Apgyvendinimas</vt:lpstr>
      <vt:lpstr>Įvairūs</vt:lpstr>
      <vt:lpstr>BendraKelionėsKaina</vt:lpstr>
      <vt:lpstr>IšVisoApgyvendinimas</vt:lpstr>
      <vt:lpstr>IšVisoBenzinas</vt:lpstr>
      <vt:lpstr>IšVisoKeliaujančiųjų</vt:lpstr>
      <vt:lpstr>IšVisoLėktuvoBilietoKaina</vt:lpstr>
      <vt:lpstr>IšVisoMaitinimų</vt:lpstr>
      <vt:lpstr>IšVisoPramogos</vt:lpstr>
      <vt:lpstr>ĮtrauktiApgyvendinimą</vt:lpstr>
      <vt:lpstr>ĮtrauktiBenziną</vt:lpstr>
      <vt:lpstr>ĮtrauktiLėktuvoBilietoKainą</vt:lpstr>
      <vt:lpstr>ĮtrauktiMaitinimus</vt:lpstr>
      <vt:lpstr>Apgyvendinimas!Print_Titles</vt:lpstr>
      <vt:lpstr>Įvairūs!Print_Titles</vt:lpstr>
      <vt:lpstr>'Lėktuvo bilieto kaina'!Print_Titles</vt:lpstr>
      <vt:lpstr>Maitinimas!Print_Titles</vt:lpstr>
      <vt:lpstr>Trukmė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2018-03-06T09:12:53Z</dcterms:created>
  <dcterms:modified xsi:type="dcterms:W3CDTF">2018-04-24T02:15:57Z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