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44\DTPed\"/>
    </mc:Choice>
  </mc:AlternateContent>
  <bookViews>
    <workbookView xWindow="0" yWindow="0" windowWidth="9330" windowHeight="6270"/>
  </bookViews>
  <sheets>
    <sheet name="Utgiftsbudsjett" sheetId="1" r:id="rId1"/>
  </sheets>
  <definedNames>
    <definedName name="opsMin">MIN(tblDriftsutgifter[DIFFERANSE (%)])</definedName>
    <definedName name="prsMin">MIN(tblPersonellutgifter[DIFFERANSE (%)])</definedName>
    <definedName name="_xlnm.Print_Titles" localSheetId="0">Utgiftsbudsjett!$27:$27</definedName>
  </definedNames>
  <calcPr calcId="152511"/>
  <webPublishing codePage="1252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13" i="1"/>
  <c r="F14" i="1"/>
  <c r="F15" i="1"/>
  <c r="F16" i="1"/>
  <c r="E47" i="1"/>
  <c r="D47" i="1"/>
  <c r="B28" i="1" l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13" i="1"/>
  <c r="B14" i="1"/>
  <c r="B15" i="1"/>
  <c r="B16" i="1"/>
  <c r="G29" i="1"/>
  <c r="G30" i="1"/>
  <c r="G31" i="1"/>
  <c r="G13" i="1"/>
  <c r="G14" i="1"/>
  <c r="G15" i="1"/>
  <c r="G16" i="1"/>
  <c r="F47" i="1" l="1"/>
  <c r="G47" i="1" s="1"/>
  <c r="G28" i="1"/>
</calcChain>
</file>

<file path=xl/sharedStrings.xml><?xml version="1.0" encoding="utf-8"?>
<sst xmlns="http://schemas.openxmlformats.org/spreadsheetml/2006/main" count="40" uniqueCount="33">
  <si>
    <t>Kontor</t>
  </si>
  <si>
    <t>Butikk</t>
  </si>
  <si>
    <t>Selgere</t>
  </si>
  <si>
    <t>Totale utgifter</t>
  </si>
  <si>
    <t>Reklame</t>
  </si>
  <si>
    <t>Gjeld</t>
  </si>
  <si>
    <t>Fordeler</t>
  </si>
  <si>
    <t>Materiell</t>
  </si>
  <si>
    <t>Porto</t>
  </si>
  <si>
    <t>Husleie</t>
  </si>
  <si>
    <t>Salgsutgifter</t>
  </si>
  <si>
    <t>Skatter</t>
  </si>
  <si>
    <t>Kommunale avgifter</t>
  </si>
  <si>
    <t>Annet</t>
  </si>
  <si>
    <t>Forsikring</t>
  </si>
  <si>
    <t>Renter</t>
  </si>
  <si>
    <t>Telefon</t>
  </si>
  <si>
    <t>Vedlikehold og reparasjoner</t>
  </si>
  <si>
    <t>Lovpålagte avgifter</t>
  </si>
  <si>
    <t>Avskrivning</t>
  </si>
  <si>
    <t>Frakt</t>
  </si>
  <si>
    <t>Lager</t>
  </si>
  <si>
    <t>Utgiftsbudsjett</t>
  </si>
  <si>
    <t>STATUS</t>
  </si>
  <si>
    <t>BUDSJETT</t>
  </si>
  <si>
    <t>FAKTISK</t>
  </si>
  <si>
    <t>DIFFERANSE (kr)</t>
  </si>
  <si>
    <t>DIFFERANSE (%)</t>
  </si>
  <si>
    <t xml:space="preserve"> PERSONALBUDSJETT</t>
  </si>
  <si>
    <t xml:space="preserve"> DRIFTSBUDSJETT</t>
  </si>
  <si>
    <t>CONTOSO, 2013</t>
  </si>
  <si>
    <t>DRIFT</t>
  </si>
  <si>
    <t>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</si>
</sst>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&quot;kr&quot;\ #,##0.00"/>
  </numFmts>
  <fonts count="1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sz val="11"/>
      <color theme="1"/>
      <name val="Bookman Old Style"/>
      <family val="1"/>
      <scheme val="major"/>
    </font>
    <font>
      <b/>
      <i/>
      <strike/>
      <condense/>
      <extend/>
      <outline/>
      <shadow/>
      <sz val="11"/>
      <color theme="1"/>
      <name val="Bookman Old Style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9" fontId="7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pany Name" xfId="2"/>
    <cellStyle name="Date" xfId="3"/>
    <cellStyle name="Normal" xfId="0" builtinId="0" customBuiltin="1"/>
    <cellStyle name="Prosent" xfId="1" builtinId="5"/>
    <cellStyle name="Tittel" xfId="4" builtinId="15" customBuiltin="1"/>
    <cellStyle name="Valuta" xfId="5" builtinId="4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\ 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\ 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Bookman Old Style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kr&quot;\ #,##0.0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kr&quot;\ #,##0.0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kr&quot;\ #,##0.0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  <strike val="0"/>
      </font>
    </dxf>
    <dxf>
      <font>
        <b val="0"/>
        <i val="0"/>
        <strike val="0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b val="0"/>
        <i val="0"/>
        <strike val="0"/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Utgiftsbudsjett">
    <tableStyle name="Utgiftsbudsjet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Utgiftsbudsjett!$D$12</c:f>
              <c:strCache>
                <c:ptCount val="1"/>
                <c:pt idx="0">
                  <c:v>BUDSJETT</c:v>
                </c:pt>
              </c:strCache>
            </c:strRef>
          </c:tx>
          <c:invertIfNegative val="0"/>
          <c:cat>
            <c:strRef>
              <c:f>Utgiftsbudsjett!$C$13:$C$17</c:f>
              <c:strCache>
                <c:ptCount val="4"/>
                <c:pt idx="0">
                  <c:v>Kontor</c:v>
                </c:pt>
                <c:pt idx="1">
                  <c:v>Butikk</c:v>
                </c:pt>
                <c:pt idx="2">
                  <c:v>Selgere</c:v>
                </c:pt>
                <c:pt idx="3">
                  <c:v>Annet</c:v>
                </c:pt>
              </c:strCache>
            </c:strRef>
          </c:cat>
          <c:val>
            <c:numRef>
              <c:f>Utgiftsbudsjett!$D$13:$D$17</c:f>
              <c:numCache>
                <c:formatCode>"kr"\ #\ ##0.00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Utgiftsbudsjett!$E$12</c:f>
              <c:strCache>
                <c:ptCount val="1"/>
                <c:pt idx="0">
                  <c:v>FAKTISK</c:v>
                </c:pt>
              </c:strCache>
            </c:strRef>
          </c:tx>
          <c:invertIfNegative val="0"/>
          <c:cat>
            <c:strRef>
              <c:f>Utgiftsbudsjett!$C$13:$C$17</c:f>
              <c:strCache>
                <c:ptCount val="4"/>
                <c:pt idx="0">
                  <c:v>Kontor</c:v>
                </c:pt>
                <c:pt idx="1">
                  <c:v>Butikk</c:v>
                </c:pt>
                <c:pt idx="2">
                  <c:v>Selgere</c:v>
                </c:pt>
                <c:pt idx="3">
                  <c:v>Annet</c:v>
                </c:pt>
              </c:strCache>
            </c:strRef>
          </c:cat>
          <c:val>
            <c:numRef>
              <c:f>Utgiftsbudsjett!$E$13:$E$17</c:f>
              <c:numCache>
                <c:formatCode>"kr"\ #\ ##0.00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64112"/>
        <c:axId val="294763328"/>
      </c:barChart>
      <c:catAx>
        <c:axId val="2947641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nb-NO"/>
          </a:p>
        </c:txPr>
        <c:crossAx val="294763328"/>
        <c:crosses val="autoZero"/>
        <c:auto val="1"/>
        <c:lblAlgn val="ctr"/>
        <c:lblOffset val="100"/>
        <c:noMultiLvlLbl val="0"/>
      </c:catAx>
      <c:valAx>
        <c:axId val="294763328"/>
        <c:scaling>
          <c:orientation val="minMax"/>
        </c:scaling>
        <c:delete val="0"/>
        <c:axPos val="l"/>
        <c:numFmt formatCode="&quot;kr&quot;\ #,##0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nb-NO"/>
          </a:p>
        </c:txPr>
        <c:crossAx val="2947641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nb-N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Utgiftsbudsjett!$D$27</c:f>
              <c:strCache>
                <c:ptCount val="1"/>
                <c:pt idx="0">
                  <c:v>BUDSJETT</c:v>
                </c:pt>
              </c:strCache>
            </c:strRef>
          </c:tx>
          <c:invertIfNegative val="0"/>
          <c:cat>
            <c:strRef>
              <c:f>Utgiftsbudsjett!$C$28:$C$47</c:f>
              <c:strCache>
                <c:ptCount val="19"/>
                <c:pt idx="0">
                  <c:v>Reklame</c:v>
                </c:pt>
                <c:pt idx="1">
                  <c:v>Gjeld</c:v>
                </c:pt>
                <c:pt idx="2">
                  <c:v>Fordeler</c:v>
                </c:pt>
                <c:pt idx="3">
                  <c:v>Materiell</c:v>
                </c:pt>
                <c:pt idx="4">
                  <c:v>Porto</c:v>
                </c:pt>
                <c:pt idx="5">
                  <c:v>Husleie</c:v>
                </c:pt>
                <c:pt idx="6">
                  <c:v>Salgsutgifter</c:v>
                </c:pt>
                <c:pt idx="7">
                  <c:v>Skatter</c:v>
                </c:pt>
                <c:pt idx="8">
                  <c:v>Kommunale avgifter</c:v>
                </c:pt>
                <c:pt idx="9">
                  <c:v>Annet</c:v>
                </c:pt>
                <c:pt idx="10">
                  <c:v>Forsikring</c:v>
                </c:pt>
                <c:pt idx="11">
                  <c:v>Renter</c:v>
                </c:pt>
                <c:pt idx="12">
                  <c:v>Telefon</c:v>
                </c:pt>
                <c:pt idx="13">
                  <c:v>Vedlikehold og reparasjoner</c:v>
                </c:pt>
                <c:pt idx="14">
                  <c:v>Lovpålagte avgifter</c:v>
                </c:pt>
                <c:pt idx="15">
                  <c:v>Avskrivning</c:v>
                </c:pt>
                <c:pt idx="16">
                  <c:v>Frakt</c:v>
                </c:pt>
                <c:pt idx="17">
                  <c:v>Lager</c:v>
                </c:pt>
                <c:pt idx="18">
                  <c:v>Annet</c:v>
                </c:pt>
              </c:strCache>
            </c:strRef>
          </c:cat>
          <c:val>
            <c:numRef>
              <c:f>Utgiftsbudsjett!$D$28:$D$47</c:f>
              <c:numCache>
                <c:formatCode>"kr"\ #\ ##0.00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Utgiftsbudsjett!$E$27</c:f>
              <c:strCache>
                <c:ptCount val="1"/>
                <c:pt idx="0">
                  <c:v>FAKTISK</c:v>
                </c:pt>
              </c:strCache>
            </c:strRef>
          </c:tx>
          <c:invertIfNegative val="0"/>
          <c:cat>
            <c:strRef>
              <c:f>Utgiftsbudsjett!$C$28:$C$47</c:f>
              <c:strCache>
                <c:ptCount val="19"/>
                <c:pt idx="0">
                  <c:v>Reklame</c:v>
                </c:pt>
                <c:pt idx="1">
                  <c:v>Gjeld</c:v>
                </c:pt>
                <c:pt idx="2">
                  <c:v>Fordeler</c:v>
                </c:pt>
                <c:pt idx="3">
                  <c:v>Materiell</c:v>
                </c:pt>
                <c:pt idx="4">
                  <c:v>Porto</c:v>
                </c:pt>
                <c:pt idx="5">
                  <c:v>Husleie</c:v>
                </c:pt>
                <c:pt idx="6">
                  <c:v>Salgsutgifter</c:v>
                </c:pt>
                <c:pt idx="7">
                  <c:v>Skatter</c:v>
                </c:pt>
                <c:pt idx="8">
                  <c:v>Kommunale avgifter</c:v>
                </c:pt>
                <c:pt idx="9">
                  <c:v>Annet</c:v>
                </c:pt>
                <c:pt idx="10">
                  <c:v>Forsikring</c:v>
                </c:pt>
                <c:pt idx="11">
                  <c:v>Renter</c:v>
                </c:pt>
                <c:pt idx="12">
                  <c:v>Telefon</c:v>
                </c:pt>
                <c:pt idx="13">
                  <c:v>Vedlikehold og reparasjoner</c:v>
                </c:pt>
                <c:pt idx="14">
                  <c:v>Lovpålagte avgifter</c:v>
                </c:pt>
                <c:pt idx="15">
                  <c:v>Avskrivning</c:v>
                </c:pt>
                <c:pt idx="16">
                  <c:v>Frakt</c:v>
                </c:pt>
                <c:pt idx="17">
                  <c:v>Lager</c:v>
                </c:pt>
                <c:pt idx="18">
                  <c:v>Annet</c:v>
                </c:pt>
              </c:strCache>
            </c:strRef>
          </c:cat>
          <c:val>
            <c:numRef>
              <c:f>Utgiftsbudsjett!$E$28:$E$47</c:f>
              <c:numCache>
                <c:formatCode>"kr"\ #\ ##0.00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64504"/>
        <c:axId val="268633568"/>
      </c:barChart>
      <c:catAx>
        <c:axId val="2947645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nb-NO"/>
          </a:p>
        </c:txPr>
        <c:crossAx val="268633568"/>
        <c:crosses val="autoZero"/>
        <c:auto val="1"/>
        <c:lblAlgn val="ctr"/>
        <c:lblOffset val="100"/>
        <c:tickLblSkip val="1"/>
        <c:noMultiLvlLbl val="0"/>
      </c:catAx>
      <c:valAx>
        <c:axId val="268633568"/>
        <c:scaling>
          <c:orientation val="minMax"/>
        </c:scaling>
        <c:delete val="0"/>
        <c:axPos val="l"/>
        <c:numFmt formatCode="&quot;kr&quot;\ #,##0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nb-NO"/>
          </a:p>
        </c:txPr>
        <c:crossAx val="29476450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nb-N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Tittelramme" descr="&quot;&quot;" title="Ramme"/>
        <xdr:cNvGrpSpPr/>
      </xdr:nvGrpSpPr>
      <xdr:grpSpPr>
        <a:xfrm>
          <a:off x="171450" y="657225"/>
          <a:ext cx="6979920" cy="38100"/>
          <a:chOff x="247650" y="800100"/>
          <a:chExt cx="7751445" cy="38100"/>
        </a:xfrm>
      </xdr:grpSpPr>
      <xdr:cxnSp macro="">
        <xdr:nvCxnSpPr>
          <xdr:cNvPr id="3" name="Rett linje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Rett linje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Personellbudsjettdiagram" descr="Søylediagramsammendrag over personellbudsjett som kontor, lager, selgere og annet." title="Personellutgifte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Driftsbudsjettdiagram" descr="Søylediagramsammendrag over driftsutgifter som annonsering, gjeld, sosiale utgifter, rekvisita, porto osv." title="Driftsutgif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Personellkant" descr="&quot;&quot;" title="Ramme"/>
        <xdr:cNvGrpSpPr/>
      </xdr:nvGrpSpPr>
      <xdr:grpSpPr>
        <a:xfrm>
          <a:off x="171450" y="4400550"/>
          <a:ext cx="6979920" cy="38100"/>
          <a:chOff x="247650" y="800100"/>
          <a:chExt cx="7751445" cy="38100"/>
        </a:xfrm>
      </xdr:grpSpPr>
      <xdr:cxnSp macro="">
        <xdr:nvCxnSpPr>
          <xdr:cNvPr id="19" name="Rett linje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Rett linje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49</xdr:row>
      <xdr:rowOff>0</xdr:rowOff>
    </xdr:from>
    <xdr:to>
      <xdr:col>7</xdr:col>
      <xdr:colOff>36195</xdr:colOff>
      <xdr:row>49</xdr:row>
      <xdr:rowOff>38100</xdr:rowOff>
    </xdr:to>
    <xdr:grpSp>
      <xdr:nvGrpSpPr>
        <xdr:cNvPr id="21" name="Driftskant" descr="&quot;&quot;" title="Ramme"/>
        <xdr:cNvGrpSpPr/>
      </xdr:nvGrpSpPr>
      <xdr:grpSpPr>
        <a:xfrm>
          <a:off x="171450" y="12325350"/>
          <a:ext cx="6979920" cy="38100"/>
          <a:chOff x="247650" y="800100"/>
          <a:chExt cx="7751445" cy="38100"/>
        </a:xfrm>
      </xdr:grpSpPr>
      <xdr:cxnSp macro="">
        <xdr:nvCxnSpPr>
          <xdr:cNvPr id="22" name="Rett linje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Rett linje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Personellutgifter" displayName="tblPersonellutgifter" ref="B12:G16" headerRowDxfId="23" dataDxfId="22" totalsRowDxfId="21">
  <autoFilter ref="B12:G16"/>
  <tableColumns count="6">
    <tableColumn id="6" name="STATUS" totalsRowLabel="Total" dataDxfId="20">
      <calculatedColumnFormula>IFERROR(tblPersonellutgifter[[#This Row],[FAKTISK]]/tblPersonellutgifter[[#This Row],[BUDSJETT]],"")</calculatedColumnFormula>
    </tableColumn>
    <tableColumn id="1" name="PERSONALE" dataDxfId="19"/>
    <tableColumn id="2" name="BUDSJETT" dataDxfId="18"/>
    <tableColumn id="3" name="FAKTISK" dataDxfId="17"/>
    <tableColumn id="4" name="DIFFERANSE (kr)" dataDxfId="16">
      <calculatedColumnFormula>tblPersonellutgifter[[#This Row],[BUDSJETT]]-tblPersonellutgifter[[#This Row],[FAKTISK]]</calculatedColumnFormula>
    </tableColumn>
    <tableColumn id="5" name="DIFFERANSE (%)" totalsRowFunction="sum" dataDxfId="15">
      <calculatedColumnFormula>IFERROR(tblPersonellutgifter[DIFFERANSE (kr)]/tblPersonellutgifter[BUDSJETT],"")</calculatedColumnFormula>
    </tableColumn>
  </tableColumns>
  <tableStyleInfo name="Utgiftsbudsjett" showFirstColumn="0" showLastColumn="0" showRowStripes="1" showColumnStripes="0"/>
  <extLst>
    <ext xmlns:x14="http://schemas.microsoft.com/office/spreadsheetml/2009/9/main" uri="{504A1905-F514-4f6f-8877-14C23A59335A}">
      <x14:table altText="Tabell over lønnsutgifter" altTextSummary="Status, Personale, Faktisk, Differanse (NOK) og Differanse (%) for lønnskostnader, for eksempel Kontor, Butikk, Selgere og så videre."/>
    </ext>
  </extLst>
</table>
</file>

<file path=xl/tables/table2.xml><?xml version="1.0" encoding="utf-8"?>
<table xmlns="http://schemas.openxmlformats.org/spreadsheetml/2006/main" id="2" name="tblDriftsutgifter" displayName="tblDriftsutgifter" ref="B27:G47" totalsRowCount="1" headerRowDxfId="14" dataDxfId="13" totalsRowDxfId="12">
  <autoFilter ref="B27:G46"/>
  <tableColumns count="6">
    <tableColumn id="6" name="STATUS" dataDxfId="11" totalsRowDxfId="10">
      <calculatedColumnFormula>IFERROR(tblDriftsutgifter[[#This Row],[FAKTISK]]/tblDriftsutgifter[[#This Row],[BUDSJETT]],"")</calculatedColumnFormula>
    </tableColumn>
    <tableColumn id="1" name="DRIFT" totalsRowLabel="Totale utgifter" dataDxfId="9" totalsRowDxfId="8"/>
    <tableColumn id="2" name="BUDSJETT" totalsRowFunction="custom" dataDxfId="7" totalsRowDxfId="6" dataCellStyle="Valuta">
      <totalsRowFormula>SUBTOTAL(109,tblDriftsutgifter[BUDSJETT],tblPersonellutgifter[BUDSJETT])</totalsRowFormula>
    </tableColumn>
    <tableColumn id="3" name="FAKTISK" totalsRowFunction="custom" dataDxfId="5" totalsRowDxfId="4" dataCellStyle="Valuta">
      <totalsRowFormula>SUBTOTAL(109,tblDriftsutgifter[FAKTISK],tblPersonellutgifter[FAKTISK])</totalsRowFormula>
    </tableColumn>
    <tableColumn id="4" name="DIFFERANSE (kr)" totalsRowFunction="custom" dataDxfId="3" totalsRowDxfId="2">
      <calculatedColumnFormula>tblDriftsutgifter[[#This Row],[BUDSJETT]]-tblDriftsutgifter[[#This Row],[FAKTISK]]</calculatedColumnFormula>
      <totalsRowFormula>SUBTOTAL(109,tblDriftsutgifter[DIFFERANSE (kr)],tblPersonellutgifter[DIFFERANSE (kr)])</totalsRowFormula>
    </tableColumn>
    <tableColumn id="5" name="DIFFERANSE (%)" totalsRowFunction="custom" dataDxfId="1" totalsRowDxfId="0" dataCellStyle="Prosent">
      <calculatedColumnFormula>IFERROR(tblDriftsutgifter[[#This Row],[DIFFERANSE (kr)]]/tblDriftsutgifter[[#This Row],[BUDSJETT]],"")</calculatedColumnFormula>
      <totalsRowFormula>IFERROR(SUM(tblDriftsutgifter[[#Totals],[DIFFERANSE (kr)]]/tblDriftsutgifter[[#Totals],[BUDSJETT]]),"")</totalsRowFormula>
    </tableColumn>
  </tableColumns>
  <tableStyleInfo name="Utgiftsbudsjett" showFirstColumn="0" showLastColumn="0" showRowStripes="1" showColumnStripes="0"/>
  <extLst>
    <ext xmlns:x14="http://schemas.microsoft.com/office/spreadsheetml/2009/9/main" uri="{504A1905-F514-4f6f-8877-14C23A59335A}">
      <x14:table altText="Driftsutgifter" altTextSummary="Status, Drift, Budsjett, Faktisk, Differanse (NOK) og Differanse (%) for driftsutgifter, for eksempel Markedsføring, Gjeld, Frynsegoder, Rekvisita, Porto og så vider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9"/>
  <sheetViews>
    <sheetView showGridLines="0" tabSelected="1" zoomScaleNormal="100" workbookViewId="0"/>
  </sheetViews>
  <sheetFormatPr baseColWidth="10" defaultColWidth="9" defaultRowHeight="19.5" customHeight="1" x14ac:dyDescent="0.3"/>
  <cols>
    <col min="1" max="1" width="2.25" style="1" customWidth="1"/>
    <col min="2" max="2" width="11.625" style="1" customWidth="1"/>
    <col min="3" max="3" width="18.5" style="1" customWidth="1"/>
    <col min="4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33" t="s">
        <v>22</v>
      </c>
      <c r="C1" s="33"/>
      <c r="D1" s="33"/>
      <c r="E1" s="33"/>
      <c r="F1" s="32" t="s">
        <v>30</v>
      </c>
      <c r="G1" s="32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3" t="s">
        <v>28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32</v>
      </c>
      <c r="D12" s="17" t="s">
        <v>24</v>
      </c>
      <c r="E12" s="17" t="s">
        <v>25</v>
      </c>
      <c r="F12" s="17" t="s">
        <v>26</v>
      </c>
      <c r="G12" s="17" t="s">
        <v>27</v>
      </c>
    </row>
    <row r="13" spans="2:7" s="3" customFormat="1" ht="19.5" customHeight="1" x14ac:dyDescent="0.25">
      <c r="B13" s="19">
        <f>IFERROR(tblPersonellutgifter[[#This Row],[FAKTISK]]/tblPersonellutgifter[[#This Row],[BUDSJETT]],"")</f>
        <v>1.1299999999999999</v>
      </c>
      <c r="C13" s="22" t="s">
        <v>0</v>
      </c>
      <c r="D13" s="25">
        <v>500</v>
      </c>
      <c r="E13" s="25">
        <v>565</v>
      </c>
      <c r="F13" s="26">
        <f>tblPersonellutgifter[[#This Row],[BUDSJETT]]-tblPersonellutgifter[[#This Row],[FAKTISK]]</f>
        <v>-65</v>
      </c>
      <c r="G13" s="20">
        <f>IFERROR(tblPersonellutgifter[DIFFERANSE (kr)]/tblPersonellutgifter[BUDSJETT],"")</f>
        <v>-0.13</v>
      </c>
    </row>
    <row r="14" spans="2:7" s="3" customFormat="1" ht="19.5" customHeight="1" x14ac:dyDescent="0.3">
      <c r="B14" s="19">
        <f>IFERROR(tblPersonellutgifter[[#This Row],[FAKTISK]]/tblPersonellutgifter[[#This Row],[BUDSJETT]],"")</f>
        <v>1.2</v>
      </c>
      <c r="C14" s="16" t="s">
        <v>1</v>
      </c>
      <c r="D14" s="25">
        <v>125</v>
      </c>
      <c r="E14" s="25">
        <v>150</v>
      </c>
      <c r="F14" s="26">
        <f>tblPersonellutgifter[[#This Row],[BUDSJETT]]-tblPersonellutgifter[[#This Row],[FAKTISK]]</f>
        <v>-25</v>
      </c>
      <c r="G14" s="20">
        <f>IFERROR(tblPersonellutgifter[DIFFERANSE (kr)]/tblPersonellutgifter[BUDSJETT],"")</f>
        <v>-0.2</v>
      </c>
    </row>
    <row r="15" spans="2:7" s="3" customFormat="1" ht="19.5" customHeight="1" x14ac:dyDescent="0.3">
      <c r="B15" s="19">
        <f>IFERROR(tblPersonellutgifter[[#This Row],[FAKTISK]]/tblPersonellutgifter[[#This Row],[BUDSJETT]],"")</f>
        <v>1</v>
      </c>
      <c r="C15" s="16" t="s">
        <v>2</v>
      </c>
      <c r="D15" s="25">
        <v>100</v>
      </c>
      <c r="E15" s="25">
        <v>100</v>
      </c>
      <c r="F15" s="26">
        <f>tblPersonellutgifter[[#This Row],[BUDSJETT]]-tblPersonellutgifter[[#This Row],[FAKTISK]]</f>
        <v>0</v>
      </c>
      <c r="G15" s="20">
        <f>IFERROR(tblPersonellutgifter[DIFFERANSE (kr)]/tblPersonellutgifter[BUDSJETT],"")</f>
        <v>0</v>
      </c>
    </row>
    <row r="16" spans="2:7" s="3" customFormat="1" ht="19.5" customHeight="1" x14ac:dyDescent="0.3">
      <c r="B16" s="19">
        <f>IFERROR(tblPersonellutgifter[[#This Row],[FAKTISK]]/tblPersonellutgifter[[#This Row],[BUDSJETT]],"")</f>
        <v>0.9</v>
      </c>
      <c r="C16" s="16" t="s">
        <v>13</v>
      </c>
      <c r="D16" s="25">
        <v>100</v>
      </c>
      <c r="E16" s="25">
        <v>90</v>
      </c>
      <c r="F16" s="26">
        <f>tblPersonellutgifter[[#This Row],[BUDSJETT]]-tblPersonellutgifter[[#This Row],[FAKTISK]]</f>
        <v>10</v>
      </c>
      <c r="G16" s="20">
        <f>IFERROR(tblPersonellutgifter[DIFFERANSE (kr)]/tblPersonellutgifter[BUDSJETT],"")</f>
        <v>0.1</v>
      </c>
    </row>
    <row r="17" spans="1:7" s="3" customFormat="1" ht="19.5" customHeight="1" x14ac:dyDescent="0.3">
      <c r="B17" s="35"/>
      <c r="C17" s="35"/>
      <c r="D17" s="35"/>
      <c r="E17" s="35"/>
      <c r="F17" s="35"/>
      <c r="G17" s="35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4" t="s">
        <v>29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31</v>
      </c>
      <c r="D27" s="17" t="s">
        <v>24</v>
      </c>
      <c r="E27" s="17" t="s">
        <v>25</v>
      </c>
      <c r="F27" s="17" t="s">
        <v>26</v>
      </c>
      <c r="G27" s="17" t="s">
        <v>27</v>
      </c>
    </row>
    <row r="28" spans="1:7" s="3" customFormat="1" ht="19.5" customHeight="1" x14ac:dyDescent="0.3">
      <c r="B28" s="19">
        <f>IFERROR(tblDriftsutgifter[[#This Row],[FAKTISK]]/tblDriftsutgifter[[#This Row],[BUDSJETT]],"")</f>
        <v>0.98</v>
      </c>
      <c r="C28" s="16" t="s">
        <v>4</v>
      </c>
      <c r="D28" s="25">
        <v>250</v>
      </c>
      <c r="E28" s="25">
        <v>245</v>
      </c>
      <c r="F28" s="27">
        <f>tblDriftsutgifter[[#This Row],[BUDSJETT]]-tblDriftsutgifter[[#This Row],[FAKTISK]]</f>
        <v>5</v>
      </c>
      <c r="G28" s="20">
        <f>IFERROR(tblDriftsutgifter[[#This Row],[DIFFERANSE (kr)]]/tblDriftsutgifter[[#This Row],[BUDSJETT]],"")</f>
        <v>0.02</v>
      </c>
    </row>
    <row r="29" spans="1:7" s="3" customFormat="1" ht="19.5" customHeight="1" x14ac:dyDescent="0.3">
      <c r="B29" s="19">
        <f>IFERROR(tblDriftsutgifter[[#This Row],[FAKTISK]]/tblDriftsutgifter[[#This Row],[BUDSJETT]],"")</f>
        <v>1.2</v>
      </c>
      <c r="C29" s="16" t="s">
        <v>5</v>
      </c>
      <c r="D29" s="25">
        <v>125</v>
      </c>
      <c r="E29" s="25">
        <v>150</v>
      </c>
      <c r="F29" s="27">
        <f>tblDriftsutgifter[[#This Row],[BUDSJETT]]-tblDriftsutgifter[[#This Row],[FAKTISK]]</f>
        <v>-25</v>
      </c>
      <c r="G29" s="20">
        <f>IFERROR(tblDriftsutgifter[[#This Row],[DIFFERANSE (kr)]]/tblDriftsutgifter[[#This Row],[BUDSJETT]],"")</f>
        <v>-0.2</v>
      </c>
    </row>
    <row r="30" spans="1:7" s="3" customFormat="1" ht="19.5" customHeight="1" x14ac:dyDescent="0.3">
      <c r="B30" s="19">
        <f>IFERROR(tblDriftsutgifter[[#This Row],[FAKTISK]]/tblDriftsutgifter[[#This Row],[BUDSJETT]],"")</f>
        <v>1</v>
      </c>
      <c r="C30" s="16" t="s">
        <v>6</v>
      </c>
      <c r="D30" s="25">
        <v>100</v>
      </c>
      <c r="E30" s="25">
        <v>100</v>
      </c>
      <c r="F30" s="27">
        <f>tblDriftsutgifter[[#This Row],[BUDSJETT]]-tblDriftsutgifter[[#This Row],[FAKTISK]]</f>
        <v>0</v>
      </c>
      <c r="G30" s="20">
        <f>IFERROR(tblDriftsutgifter[[#This Row],[DIFFERANSE (kr)]]/tblDriftsutgifter[[#This Row],[BUDSJETT]],"")</f>
        <v>0</v>
      </c>
    </row>
    <row r="31" spans="1:7" s="3" customFormat="1" ht="19.5" customHeight="1" x14ac:dyDescent="0.3">
      <c r="B31" s="19">
        <f>IFERROR(tblDriftsutgifter[[#This Row],[FAKTISK]]/tblDriftsutgifter[[#This Row],[BUDSJETT]],"")</f>
        <v>0.9</v>
      </c>
      <c r="C31" s="16" t="s">
        <v>7</v>
      </c>
      <c r="D31" s="25">
        <v>100</v>
      </c>
      <c r="E31" s="25">
        <v>90</v>
      </c>
      <c r="F31" s="27">
        <f>tblDriftsutgifter[[#This Row],[BUDSJETT]]-tblDriftsutgifter[[#This Row],[FAKTISK]]</f>
        <v>10</v>
      </c>
      <c r="G31" s="20">
        <f>IFERROR(tblDriftsutgifter[[#This Row],[DIFFERANSE (kr)]]/tblDriftsutgifter[[#This Row],[BUDSJETT]],"")</f>
        <v>0.1</v>
      </c>
    </row>
    <row r="32" spans="1:7" s="3" customFormat="1" ht="19.5" customHeight="1" x14ac:dyDescent="0.3">
      <c r="B32" s="19" t="str">
        <f>IFERROR(tblDriftsutgifter[[#This Row],[FAKTISK]]/tblDriftsutgifter[[#This Row],[BUDSJETT]],"")</f>
        <v/>
      </c>
      <c r="C32" s="16" t="s">
        <v>8</v>
      </c>
      <c r="D32" s="25"/>
      <c r="E32" s="25"/>
      <c r="F32" s="27">
        <f>tblDriftsutgifter[[#This Row],[BUDSJETT]]-tblDriftsutgifter[[#This Row],[FAKTISK]]</f>
        <v>0</v>
      </c>
      <c r="G32" s="20" t="str">
        <f>IFERROR(tblDriftsutgifter[[#This Row],[DIFFERANSE (kr)]]/tblDriftsutgifter[[#This Row],[BUDSJETT]],"")</f>
        <v/>
      </c>
    </row>
    <row r="33" spans="2:7" s="3" customFormat="1" ht="19.5" customHeight="1" x14ac:dyDescent="0.3">
      <c r="B33" s="19" t="str">
        <f>IFERROR(tblDriftsutgifter[[#This Row],[FAKTISK]]/tblDriftsutgifter[[#This Row],[BUDSJETT]],"")</f>
        <v/>
      </c>
      <c r="C33" s="16" t="s">
        <v>9</v>
      </c>
      <c r="D33" s="25"/>
      <c r="E33" s="25"/>
      <c r="F33" s="27">
        <f>tblDriftsutgifter[[#This Row],[BUDSJETT]]-tblDriftsutgifter[[#This Row],[FAKTISK]]</f>
        <v>0</v>
      </c>
      <c r="G33" s="20" t="str">
        <f>IFERROR(tblDriftsutgifter[[#This Row],[DIFFERANSE (kr)]]/tblDriftsutgifter[[#This Row],[BUDSJETT]],"")</f>
        <v/>
      </c>
    </row>
    <row r="34" spans="2:7" s="3" customFormat="1" ht="19.5" customHeight="1" x14ac:dyDescent="0.3">
      <c r="B34" s="19" t="str">
        <f>IFERROR(tblDriftsutgifter[[#This Row],[FAKTISK]]/tblDriftsutgifter[[#This Row],[BUDSJETT]],"")</f>
        <v/>
      </c>
      <c r="C34" s="16" t="s">
        <v>10</v>
      </c>
      <c r="D34" s="25"/>
      <c r="E34" s="25"/>
      <c r="F34" s="27">
        <f>tblDriftsutgifter[[#This Row],[BUDSJETT]]-tblDriftsutgifter[[#This Row],[FAKTISK]]</f>
        <v>0</v>
      </c>
      <c r="G34" s="20" t="str">
        <f>IFERROR(tblDriftsutgifter[[#This Row],[DIFFERANSE (kr)]]/tblDriftsutgifter[[#This Row],[BUDSJETT]],"")</f>
        <v/>
      </c>
    </row>
    <row r="35" spans="2:7" s="3" customFormat="1" ht="19.5" customHeight="1" x14ac:dyDescent="0.3">
      <c r="B35" s="19" t="str">
        <f>IFERROR(tblDriftsutgifter[[#This Row],[FAKTISK]]/tblDriftsutgifter[[#This Row],[BUDSJETT]],"")</f>
        <v/>
      </c>
      <c r="C35" s="16" t="s">
        <v>11</v>
      </c>
      <c r="D35" s="25"/>
      <c r="E35" s="25"/>
      <c r="F35" s="27">
        <f>tblDriftsutgifter[[#This Row],[BUDSJETT]]-tblDriftsutgifter[[#This Row],[FAKTISK]]</f>
        <v>0</v>
      </c>
      <c r="G35" s="20" t="str">
        <f>IFERROR(tblDriftsutgifter[[#This Row],[DIFFERANSE (kr)]]/tblDriftsutgifter[[#This Row],[BUDSJETT]],"")</f>
        <v/>
      </c>
    </row>
    <row r="36" spans="2:7" s="3" customFormat="1" ht="19.5" customHeight="1" x14ac:dyDescent="0.3">
      <c r="B36" s="19" t="str">
        <f>IFERROR(tblDriftsutgifter[[#This Row],[FAKTISK]]/tblDriftsutgifter[[#This Row],[BUDSJETT]],"")</f>
        <v/>
      </c>
      <c r="C36" s="16" t="s">
        <v>12</v>
      </c>
      <c r="D36" s="25"/>
      <c r="E36" s="25"/>
      <c r="F36" s="27">
        <f>tblDriftsutgifter[[#This Row],[BUDSJETT]]-tblDriftsutgifter[[#This Row],[FAKTISK]]</f>
        <v>0</v>
      </c>
      <c r="G36" s="20" t="str">
        <f>IFERROR(tblDriftsutgifter[[#This Row],[DIFFERANSE (kr)]]/tblDriftsutgifter[[#This Row],[BUDSJETT]],"")</f>
        <v/>
      </c>
    </row>
    <row r="37" spans="2:7" s="3" customFormat="1" ht="19.5" customHeight="1" x14ac:dyDescent="0.3">
      <c r="B37" s="19" t="str">
        <f>IFERROR(tblDriftsutgifter[[#This Row],[FAKTISK]]/tblDriftsutgifter[[#This Row],[BUDSJETT]],"")</f>
        <v/>
      </c>
      <c r="C37" s="16" t="s">
        <v>13</v>
      </c>
      <c r="D37" s="25"/>
      <c r="E37" s="25"/>
      <c r="F37" s="27">
        <f>tblDriftsutgifter[[#This Row],[BUDSJETT]]-tblDriftsutgifter[[#This Row],[FAKTISK]]</f>
        <v>0</v>
      </c>
      <c r="G37" s="20" t="str">
        <f>IFERROR(tblDriftsutgifter[[#This Row],[DIFFERANSE (kr)]]/tblDriftsutgifter[[#This Row],[BUDSJETT]],"")</f>
        <v/>
      </c>
    </row>
    <row r="38" spans="2:7" s="3" customFormat="1" ht="19.5" customHeight="1" x14ac:dyDescent="0.3">
      <c r="B38" s="19" t="str">
        <f>IFERROR(tblDriftsutgifter[[#This Row],[FAKTISK]]/tblDriftsutgifter[[#This Row],[BUDSJETT]],"")</f>
        <v/>
      </c>
      <c r="C38" s="16" t="s">
        <v>14</v>
      </c>
      <c r="D38" s="25"/>
      <c r="E38" s="25"/>
      <c r="F38" s="27">
        <f>tblDriftsutgifter[[#This Row],[BUDSJETT]]-tblDriftsutgifter[[#This Row],[FAKTISK]]</f>
        <v>0</v>
      </c>
      <c r="G38" s="20" t="str">
        <f>IFERROR(tblDriftsutgifter[[#This Row],[DIFFERANSE (kr)]]/tblDriftsutgifter[[#This Row],[BUDSJETT]],"")</f>
        <v/>
      </c>
    </row>
    <row r="39" spans="2:7" s="3" customFormat="1" ht="19.5" customHeight="1" x14ac:dyDescent="0.3">
      <c r="B39" s="19" t="str">
        <f>IFERROR(tblDriftsutgifter[[#This Row],[FAKTISK]]/tblDriftsutgifter[[#This Row],[BUDSJETT]],"")</f>
        <v/>
      </c>
      <c r="C39" s="16" t="s">
        <v>15</v>
      </c>
      <c r="D39" s="25"/>
      <c r="E39" s="25"/>
      <c r="F39" s="27">
        <f>tblDriftsutgifter[[#This Row],[BUDSJETT]]-tblDriftsutgifter[[#This Row],[FAKTISK]]</f>
        <v>0</v>
      </c>
      <c r="G39" s="20" t="str">
        <f>IFERROR(tblDriftsutgifter[[#This Row],[DIFFERANSE (kr)]]/tblDriftsutgifter[[#This Row],[BUDSJETT]],"")</f>
        <v/>
      </c>
    </row>
    <row r="40" spans="2:7" s="3" customFormat="1" ht="19.5" customHeight="1" x14ac:dyDescent="0.3">
      <c r="B40" s="19" t="str">
        <f>IFERROR(tblDriftsutgifter[[#This Row],[FAKTISK]]/tblDriftsutgifter[[#This Row],[BUDSJETT]],"")</f>
        <v/>
      </c>
      <c r="C40" s="16" t="s">
        <v>16</v>
      </c>
      <c r="D40" s="25"/>
      <c r="E40" s="25"/>
      <c r="F40" s="27">
        <f>tblDriftsutgifter[[#This Row],[BUDSJETT]]-tblDriftsutgifter[[#This Row],[FAKTISK]]</f>
        <v>0</v>
      </c>
      <c r="G40" s="20" t="str">
        <f>IFERROR(tblDriftsutgifter[[#This Row],[DIFFERANSE (kr)]]/tblDriftsutgifter[[#This Row],[BUDSJETT]],"")</f>
        <v/>
      </c>
    </row>
    <row r="41" spans="2:7" s="3" customFormat="1" ht="19.5" customHeight="1" x14ac:dyDescent="0.3">
      <c r="B41" s="19" t="str">
        <f>IFERROR(tblDriftsutgifter[[#This Row],[FAKTISK]]/tblDriftsutgifter[[#This Row],[BUDSJETT]],"")</f>
        <v/>
      </c>
      <c r="C41" s="16" t="s">
        <v>17</v>
      </c>
      <c r="D41" s="25"/>
      <c r="E41" s="25"/>
      <c r="F41" s="27">
        <f>tblDriftsutgifter[[#This Row],[BUDSJETT]]-tblDriftsutgifter[[#This Row],[FAKTISK]]</f>
        <v>0</v>
      </c>
      <c r="G41" s="20" t="str">
        <f>IFERROR(tblDriftsutgifter[[#This Row],[DIFFERANSE (kr)]]/tblDriftsutgifter[[#This Row],[BUDSJETT]],"")</f>
        <v/>
      </c>
    </row>
    <row r="42" spans="2:7" s="3" customFormat="1" ht="19.5" customHeight="1" x14ac:dyDescent="0.3">
      <c r="B42" s="19" t="str">
        <f>IFERROR(tblDriftsutgifter[[#This Row],[FAKTISK]]/tblDriftsutgifter[[#This Row],[BUDSJETT]],"")</f>
        <v/>
      </c>
      <c r="C42" s="16" t="s">
        <v>18</v>
      </c>
      <c r="D42" s="25"/>
      <c r="E42" s="25"/>
      <c r="F42" s="27">
        <f>tblDriftsutgifter[[#This Row],[BUDSJETT]]-tblDriftsutgifter[[#This Row],[FAKTISK]]</f>
        <v>0</v>
      </c>
      <c r="G42" s="20" t="str">
        <f>IFERROR(tblDriftsutgifter[[#This Row],[DIFFERANSE (kr)]]/tblDriftsutgifter[[#This Row],[BUDSJETT]],"")</f>
        <v/>
      </c>
    </row>
    <row r="43" spans="2:7" s="3" customFormat="1" ht="19.5" customHeight="1" x14ac:dyDescent="0.3">
      <c r="B43" s="19" t="str">
        <f>IFERROR(tblDriftsutgifter[[#This Row],[FAKTISK]]/tblDriftsutgifter[[#This Row],[BUDSJETT]],"")</f>
        <v/>
      </c>
      <c r="C43" s="16" t="s">
        <v>19</v>
      </c>
      <c r="D43" s="25"/>
      <c r="E43" s="25"/>
      <c r="F43" s="27">
        <f>tblDriftsutgifter[[#This Row],[BUDSJETT]]-tblDriftsutgifter[[#This Row],[FAKTISK]]</f>
        <v>0</v>
      </c>
      <c r="G43" s="20" t="str">
        <f>IFERROR(tblDriftsutgifter[[#This Row],[DIFFERANSE (kr)]]/tblDriftsutgifter[[#This Row],[BUDSJETT]],"")</f>
        <v/>
      </c>
    </row>
    <row r="44" spans="2:7" s="3" customFormat="1" ht="19.5" customHeight="1" x14ac:dyDescent="0.3">
      <c r="B44" s="19" t="str">
        <f>IFERROR(tblDriftsutgifter[[#This Row],[FAKTISK]]/tblDriftsutgifter[[#This Row],[BUDSJETT]],"")</f>
        <v/>
      </c>
      <c r="C44" s="16" t="s">
        <v>20</v>
      </c>
      <c r="D44" s="25"/>
      <c r="E44" s="25"/>
      <c r="F44" s="27">
        <f>tblDriftsutgifter[[#This Row],[BUDSJETT]]-tblDriftsutgifter[[#This Row],[FAKTISK]]</f>
        <v>0</v>
      </c>
      <c r="G44" s="20" t="str">
        <f>IFERROR(tblDriftsutgifter[[#This Row],[DIFFERANSE (kr)]]/tblDriftsutgifter[[#This Row],[BUDSJETT]],"")</f>
        <v/>
      </c>
    </row>
    <row r="45" spans="2:7" s="3" customFormat="1" ht="19.5" customHeight="1" x14ac:dyDescent="0.3">
      <c r="B45" s="19" t="str">
        <f>IFERROR(tblDriftsutgifter[[#This Row],[FAKTISK]]/tblDriftsutgifter[[#This Row],[BUDSJETT]],"")</f>
        <v/>
      </c>
      <c r="C45" s="16" t="s">
        <v>21</v>
      </c>
      <c r="D45" s="25"/>
      <c r="E45" s="25"/>
      <c r="F45" s="27">
        <f>tblDriftsutgifter[[#This Row],[BUDSJETT]]-tblDriftsutgifter[[#This Row],[FAKTISK]]</f>
        <v>0</v>
      </c>
      <c r="G45" s="20" t="str">
        <f>IFERROR(tblDriftsutgifter[[#This Row],[DIFFERANSE (kr)]]/tblDriftsutgifter[[#This Row],[BUDSJETT]],"")</f>
        <v/>
      </c>
    </row>
    <row r="46" spans="2:7" s="3" customFormat="1" ht="19.5" customHeight="1" x14ac:dyDescent="0.3">
      <c r="B46" s="19" t="str">
        <f>IFERROR(tblDriftsutgifter[[#This Row],[FAKTISK]]/tblDriftsutgifter[[#This Row],[BUDSJETT]],"")</f>
        <v/>
      </c>
      <c r="C46" s="16" t="s">
        <v>13</v>
      </c>
      <c r="D46" s="25"/>
      <c r="E46" s="25"/>
      <c r="F46" s="27">
        <f>tblDriftsutgifter[[#This Row],[BUDSJETT]]-tblDriftsutgifter[[#This Row],[FAKTISK]]</f>
        <v>0</v>
      </c>
      <c r="G46" s="20" t="str">
        <f>IFERROR(tblDriftsutgifter[[#This Row],[DIFFERANSE (kr)]]/tblDriftsutgifter[[#This Row],[BUDSJETT]],"")</f>
        <v/>
      </c>
    </row>
    <row r="47" spans="2:7" s="3" customFormat="1" ht="19.5" customHeight="1" x14ac:dyDescent="0.3">
      <c r="B47" s="31"/>
      <c r="C47" s="28" t="s">
        <v>3</v>
      </c>
      <c r="D47" s="29">
        <f>SUBTOTAL(109,tblDriftsutgifter[BUDSJETT],tblPersonellutgifter[BUDSJETT])</f>
        <v>1400</v>
      </c>
      <c r="E47" s="29">
        <f>SUBTOTAL(109,tblDriftsutgifter[FAKTISK],tblPersonellutgifter[FAKTISK])</f>
        <v>1490</v>
      </c>
      <c r="F47" s="30">
        <f>SUBTOTAL(109,tblDriftsutgifter[DIFFERANSE (kr)],tblPersonellutgifter[DIFFERANSE (kr)])</f>
        <v>-90</v>
      </c>
      <c r="G47" s="21">
        <f>IFERROR(SUM(tblDriftsutgifter[[#Totals],[DIFFERANSE (kr)]]/tblDriftsutgifter[[#Totals],[BUDSJETT]]),"")</f>
        <v>-6.4285714285714279E-2</v>
      </c>
    </row>
    <row r="48" spans="2:7" ht="19.5" customHeight="1" x14ac:dyDescent="0.3">
      <c r="B48" s="19"/>
    </row>
    <row r="49" spans="2:7" ht="19.5" customHeight="1" x14ac:dyDescent="0.3">
      <c r="B49" s="34"/>
      <c r="C49" s="34"/>
      <c r="D49" s="34"/>
      <c r="E49" s="34"/>
      <c r="F49" s="34"/>
      <c r="G49" s="34"/>
    </row>
  </sheetData>
  <mergeCells count="4">
    <mergeCell ref="F1:G1"/>
    <mergeCell ref="B1:E1"/>
    <mergeCell ref="B49:G49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8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B28:B46 B48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3770583-0a95-488a-909d-acf753acc1f4">english</DirectSourceMarket>
    <ApprovalStatus xmlns="e3770583-0a95-488a-909d-acf753acc1f4">InProgress</ApprovalStatus>
    <MarketSpecific xmlns="e3770583-0a95-488a-909d-acf753acc1f4">false</MarketSpecific>
    <LocComments xmlns="e3770583-0a95-488a-909d-acf753acc1f4" xsi:nil="true"/>
    <ThumbnailAssetId xmlns="e3770583-0a95-488a-909d-acf753acc1f4" xsi:nil="true"/>
    <PrimaryImageGen xmlns="e3770583-0a95-488a-909d-acf753acc1f4">false</PrimaryImageGen>
    <LegacyData xmlns="e3770583-0a95-488a-909d-acf753acc1f4" xsi:nil="true"/>
    <LocRecommendedHandoff xmlns="e3770583-0a95-488a-909d-acf753acc1f4" xsi:nil="true"/>
    <BusinessGroup xmlns="e3770583-0a95-488a-909d-acf753acc1f4" xsi:nil="true"/>
    <BlockPublish xmlns="e3770583-0a95-488a-909d-acf753acc1f4">false</BlockPublish>
    <TPFriendlyName xmlns="e3770583-0a95-488a-909d-acf753acc1f4" xsi:nil="true"/>
    <NumericId xmlns="e3770583-0a95-488a-909d-acf753acc1f4" xsi:nil="true"/>
    <APEditor xmlns="e3770583-0a95-488a-909d-acf753acc1f4">
      <UserInfo>
        <DisplayName/>
        <AccountId xsi:nil="true"/>
        <AccountType/>
      </UserInfo>
    </APEditor>
    <SourceTitle xmlns="e3770583-0a95-488a-909d-acf753acc1f4" xsi:nil="true"/>
    <OpenTemplate xmlns="e3770583-0a95-488a-909d-acf753acc1f4">true</OpenTemplate>
    <UALocComments xmlns="e3770583-0a95-488a-909d-acf753acc1f4" xsi:nil="true"/>
    <ParentAssetId xmlns="e3770583-0a95-488a-909d-acf753acc1f4" xsi:nil="true"/>
    <IntlLangReviewDate xmlns="e3770583-0a95-488a-909d-acf753acc1f4" xsi:nil="true"/>
    <FeatureTagsTaxHTField0 xmlns="e3770583-0a95-488a-909d-acf753acc1f4">
      <Terms xmlns="http://schemas.microsoft.com/office/infopath/2007/PartnerControls"/>
    </FeatureTagsTaxHTField0>
    <PublishStatusLookup xmlns="e3770583-0a95-488a-909d-acf753acc1f4">
      <Value>343694</Value>
    </PublishStatusLookup>
    <Providers xmlns="e3770583-0a95-488a-909d-acf753acc1f4" xsi:nil="true"/>
    <MachineTranslated xmlns="e3770583-0a95-488a-909d-acf753acc1f4">false</MachineTranslated>
    <OriginalSourceMarket xmlns="e3770583-0a95-488a-909d-acf753acc1f4">english</OriginalSourceMarket>
    <APDescription xmlns="e3770583-0a95-488a-909d-acf753acc1f4" xsi:nil="true"/>
    <ClipArtFilename xmlns="e3770583-0a95-488a-909d-acf753acc1f4" xsi:nil="true"/>
    <ContentItem xmlns="e3770583-0a95-488a-909d-acf753acc1f4" xsi:nil="true"/>
    <TPInstallLocation xmlns="e3770583-0a95-488a-909d-acf753acc1f4" xsi:nil="true"/>
    <PublishTargets xmlns="e3770583-0a95-488a-909d-acf753acc1f4">OfficeOnlineVNext</PublishTargets>
    <TimesCloned xmlns="e3770583-0a95-488a-909d-acf753acc1f4" xsi:nil="true"/>
    <AssetStart xmlns="e3770583-0a95-488a-909d-acf753acc1f4">2012-08-31T01:16:00+00:00</AssetStart>
    <Provider xmlns="e3770583-0a95-488a-909d-acf753acc1f4" xsi:nil="true"/>
    <AcquiredFrom xmlns="e3770583-0a95-488a-909d-acf753acc1f4">Internal MS</AcquiredFrom>
    <FriendlyTitle xmlns="e3770583-0a95-488a-909d-acf753acc1f4" xsi:nil="true"/>
    <LastHandOff xmlns="e3770583-0a95-488a-909d-acf753acc1f4" xsi:nil="true"/>
    <TPClientViewer xmlns="e3770583-0a95-488a-909d-acf753acc1f4" xsi:nil="true"/>
    <UACurrentWords xmlns="e3770583-0a95-488a-909d-acf753acc1f4" xsi:nil="true"/>
    <ArtSampleDocs xmlns="e3770583-0a95-488a-909d-acf753acc1f4" xsi:nil="true"/>
    <UALocRecommendation xmlns="e3770583-0a95-488a-909d-acf753acc1f4">Localize</UALocRecommendation>
    <Manager xmlns="e3770583-0a95-488a-909d-acf753acc1f4" xsi:nil="true"/>
    <ShowIn xmlns="e3770583-0a95-488a-909d-acf753acc1f4">Show everywhere</ShowIn>
    <UANotes xmlns="e3770583-0a95-488a-909d-acf753acc1f4" xsi:nil="true"/>
    <TemplateStatus xmlns="e3770583-0a95-488a-909d-acf753acc1f4">Complete</TemplateStatus>
    <InternalTagsTaxHTField0 xmlns="e3770583-0a95-488a-909d-acf753acc1f4">
      <Terms xmlns="http://schemas.microsoft.com/office/infopath/2007/PartnerControls"/>
    </InternalTagsTaxHTField0>
    <CSXHash xmlns="e3770583-0a95-488a-909d-acf753acc1f4" xsi:nil="true"/>
    <Downloads xmlns="e3770583-0a95-488a-909d-acf753acc1f4">0</Downloads>
    <VoteCount xmlns="e3770583-0a95-488a-909d-acf753acc1f4" xsi:nil="true"/>
    <OOCacheId xmlns="e3770583-0a95-488a-909d-acf753acc1f4" xsi:nil="true"/>
    <IsDeleted xmlns="e3770583-0a95-488a-909d-acf753acc1f4">false</IsDeleted>
    <AssetExpire xmlns="e3770583-0a95-488a-909d-acf753acc1f4">2029-01-01T08:00:00+00:00</AssetExpire>
    <DSATActionTaken xmlns="e3770583-0a95-488a-909d-acf753acc1f4" xsi:nil="true"/>
    <CSXSubmissionMarket xmlns="e3770583-0a95-488a-909d-acf753acc1f4" xsi:nil="true"/>
    <TPExecutable xmlns="e3770583-0a95-488a-909d-acf753acc1f4" xsi:nil="true"/>
    <SubmitterId xmlns="e3770583-0a95-488a-909d-acf753acc1f4" xsi:nil="true"/>
    <EditorialTags xmlns="e3770583-0a95-488a-909d-acf753acc1f4" xsi:nil="true"/>
    <AssetType xmlns="e3770583-0a95-488a-909d-acf753acc1f4">TP</AssetType>
    <BugNumber xmlns="e3770583-0a95-488a-909d-acf753acc1f4" xsi:nil="true"/>
    <CSXSubmissionDate xmlns="e3770583-0a95-488a-909d-acf753acc1f4" xsi:nil="true"/>
    <CSXUpdate xmlns="e3770583-0a95-488a-909d-acf753acc1f4">false</CSXUpdate>
    <ApprovalLog xmlns="e3770583-0a95-488a-909d-acf753acc1f4" xsi:nil="true"/>
    <Milestone xmlns="e3770583-0a95-488a-909d-acf753acc1f4" xsi:nil="true"/>
    <RecommendationsModifier xmlns="e3770583-0a95-488a-909d-acf753acc1f4" xsi:nil="true"/>
    <OriginAsset xmlns="e3770583-0a95-488a-909d-acf753acc1f4" xsi:nil="true"/>
    <TPComponent xmlns="e3770583-0a95-488a-909d-acf753acc1f4" xsi:nil="true"/>
    <AssetId xmlns="e3770583-0a95-488a-909d-acf753acc1f4">TP103428874</AssetId>
    <IntlLocPriority xmlns="e3770583-0a95-488a-909d-acf753acc1f4" xsi:nil="true"/>
    <PolicheckWords xmlns="e3770583-0a95-488a-909d-acf753acc1f4" xsi:nil="true"/>
    <TPLaunchHelpLink xmlns="e3770583-0a95-488a-909d-acf753acc1f4" xsi:nil="true"/>
    <TPApplication xmlns="e3770583-0a95-488a-909d-acf753acc1f4" xsi:nil="true"/>
    <CrawlForDependencies xmlns="e3770583-0a95-488a-909d-acf753acc1f4">false</CrawlForDependencies>
    <HandoffToMSDN xmlns="e3770583-0a95-488a-909d-acf753acc1f4" xsi:nil="true"/>
    <PlannedPubDate xmlns="e3770583-0a95-488a-909d-acf753acc1f4" xsi:nil="true"/>
    <IntlLangReviewer xmlns="e3770583-0a95-488a-909d-acf753acc1f4" xsi:nil="true"/>
    <TrustLevel xmlns="e3770583-0a95-488a-909d-acf753acc1f4">1 Microsoft Managed Content</TrustLevel>
    <LocLastLocAttemptVersionLookup xmlns="e3770583-0a95-488a-909d-acf753acc1f4">854929</LocLastLocAttemptVersionLookup>
    <IsSearchable xmlns="e3770583-0a95-488a-909d-acf753acc1f4">true</IsSearchable>
    <TemplateTemplateType xmlns="e3770583-0a95-488a-909d-acf753acc1f4">Excel Spreadsheet Template</TemplateTemplateType>
    <CampaignTagsTaxHTField0 xmlns="e3770583-0a95-488a-909d-acf753acc1f4">
      <Terms xmlns="http://schemas.microsoft.com/office/infopath/2007/PartnerControls"/>
    </CampaignTagsTaxHTField0>
    <TPNamespace xmlns="e3770583-0a95-488a-909d-acf753acc1f4" xsi:nil="true"/>
    <TaxCatchAll xmlns="e3770583-0a95-488a-909d-acf753acc1f4"/>
    <Markets xmlns="e3770583-0a95-488a-909d-acf753acc1f4"/>
    <UAProjectedTotalWords xmlns="e3770583-0a95-488a-909d-acf753acc1f4" xsi:nil="true"/>
    <LocMarketGroupTiers2 xmlns="e3770583-0a95-488a-909d-acf753acc1f4" xsi:nil="true"/>
    <IntlLangReview xmlns="e3770583-0a95-488a-909d-acf753acc1f4">false</IntlLangReview>
    <OutputCachingOn xmlns="e3770583-0a95-488a-909d-acf753acc1f4">false</OutputCachingOn>
    <APAuthor xmlns="e3770583-0a95-488a-909d-acf753acc1f4">
      <UserInfo>
        <DisplayName>REDMOND\matthos</DisplayName>
        <AccountId>59</AccountId>
        <AccountType/>
      </UserInfo>
    </APAuthor>
    <LocManualTestRequired xmlns="e3770583-0a95-488a-909d-acf753acc1f4">false</LocManualTestRequired>
    <TPCommandLine xmlns="e3770583-0a95-488a-909d-acf753acc1f4" xsi:nil="true"/>
    <TPAppVersion xmlns="e3770583-0a95-488a-909d-acf753acc1f4" xsi:nil="true"/>
    <EditorialStatus xmlns="e3770583-0a95-488a-909d-acf753acc1f4">Complete</EditorialStatus>
    <LastModifiedDateTime xmlns="e3770583-0a95-488a-909d-acf753acc1f4" xsi:nil="true"/>
    <ScenarioTagsTaxHTField0 xmlns="e3770583-0a95-488a-909d-acf753acc1f4">
      <Terms xmlns="http://schemas.microsoft.com/office/infopath/2007/PartnerControls"/>
    </ScenarioTagsTaxHTField0>
    <OriginalRelease xmlns="e3770583-0a95-488a-909d-acf753acc1f4">15</OriginalRelease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7C78FBE-161B-4091-8403-93C15C1600A7}"/>
</file>

<file path=customXml/itemProps2.xml><?xml version="1.0" encoding="utf-8"?>
<ds:datastoreItem xmlns:ds="http://schemas.openxmlformats.org/officeDocument/2006/customXml" ds:itemID="{255785D4-ED40-4725-BB58-C6664DAC676E}"/>
</file>

<file path=customXml/itemProps3.xml><?xml version="1.0" encoding="utf-8"?>
<ds:datastoreItem xmlns:ds="http://schemas.openxmlformats.org/officeDocument/2006/customXml" ds:itemID="{77598D4A-D0F0-4F55-AA5A-3887E8BF1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Utgiftsbudsjett</vt:lpstr>
      <vt:lpstr>Utgiftsbudsjett!Utskriftstitler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NOR</dc:creator>
  <cp:lastModifiedBy>NOR</cp:lastModifiedBy>
  <dcterms:created xsi:type="dcterms:W3CDTF">2012-08-27T22:22:27Z</dcterms:created>
  <dcterms:modified xsi:type="dcterms:W3CDTF">2012-12-03T07:58:45Z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0x0101006B5366A1A4A0C84D9B7C7FC029A8F9A004002E98159AF81B0A43BC33725F0F080723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