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8870" windowHeight="7770"/>
  </bookViews>
  <sheets>
    <sheet name="송장" sheetId="1" r:id="rId1"/>
    <sheet name="설정" sheetId="2" r:id="rId2"/>
  </sheets>
  <definedNames>
    <definedName name="bBuyerAddress">설정!$G$7="ON"</definedName>
    <definedName name="bBuyerCity">설정!$G$8="ON"</definedName>
    <definedName name="bBuyerFax">설정!$G$10="ON"</definedName>
    <definedName name="bBuyerName">설정!$G$6="ON"</definedName>
    <definedName name="bBuyerPhone">설정!$G$9="ON"</definedName>
    <definedName name="bFOBIncoterm">설정!$G$20="ON"</definedName>
    <definedName name="bNumPackages">설정!$G$21="ON"</definedName>
    <definedName name="bPONumber">설정!$G$16="ON"</definedName>
    <definedName name="bSalesperson">설정!$G$17="ON"</definedName>
    <definedName name="bSellerAddress">설정!$G$12="ON"</definedName>
    <definedName name="bSellerCity">설정!$G$13="ON"</definedName>
    <definedName name="bSellerFax">설정!$G$15="ON"</definedName>
    <definedName name="bSellerName">설정!$G$11="ON"</definedName>
    <definedName name="bSellerPhone">설정!$G$14="ON"</definedName>
    <definedName name="bShippedVia">설정!$G$18="ON"</definedName>
    <definedName name="bTerms">설정!$G$19="ON"</definedName>
    <definedName name="BuyerAddress">송장!$G$5</definedName>
    <definedName name="BuyerCityStateZip">송장!$G$6</definedName>
    <definedName name="BuyerFax">송장!$G$8</definedName>
    <definedName name="BuyerName">송장!$G$4</definedName>
    <definedName name="BuyerPhone">송장!$G$7</definedName>
    <definedName name="Carrier">표_배송업체[배송업체]</definedName>
    <definedName name="GrandTotal">송장!$M$41</definedName>
    <definedName name="invDesc">송장!$I$15</definedName>
    <definedName name="invFOBIncoterm">송장!$F$15</definedName>
    <definedName name="invNumPackages">송장!$K$12</definedName>
    <definedName name="invPONumber">송장!$F$12</definedName>
    <definedName name="invSalesperson">송장!$B$12</definedName>
    <definedName name="invShippedVia">송장!$M$12</definedName>
    <definedName name="invTerms">송장!$B$15</definedName>
    <definedName name="Other">송장!$M$40</definedName>
    <definedName name="_xlnm.Print_Area" localSheetId="1">설정!$A$1:$H$45</definedName>
    <definedName name="_xlnm.Print_Area" localSheetId="0">송장!$A$1:$S$42</definedName>
    <definedName name="SellerAddress">송장!$B$5</definedName>
    <definedName name="SellerCityStateZip">송장!$B$6</definedName>
    <definedName name="SellerFax">송장!$B$8</definedName>
    <definedName name="SellerName">송장!$B$4</definedName>
    <definedName name="SellerPhone">송장!$B$7</definedName>
    <definedName name="ShipTerms">표_본선_인도_조건[본선 인도/무역 조건]</definedName>
    <definedName name="Subtotal">송장!$M$37</definedName>
    <definedName name="TaxRate">송장!$M$38</definedName>
    <definedName name="TotalTax">송장!$M$39</definedName>
  </definedNames>
  <calcPr calcId="14562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<sst xmlns="http://schemas.openxmlformats.org/spreadsheetml/2006/main" count="90" uniqueCount="71">
  <si>
    <t>DAT</t>
  </si>
  <si>
    <t>DAP</t>
  </si>
  <si>
    <t>DDP</t>
  </si>
  <si>
    <t>EXW</t>
  </si>
  <si>
    <t>USPS</t>
  </si>
  <si>
    <t>FedEx</t>
  </si>
  <si>
    <t>UPS</t>
  </si>
  <si>
    <t>판매자</t>
  </si>
  <si>
    <t>구매자</t>
  </si>
  <si>
    <t>서울특별시</t>
    <phoneticPr fontId="6" type="noConversion"/>
  </si>
  <si>
    <t>서울특별시</t>
    <phoneticPr fontId="6" type="noConversion"/>
  </si>
  <si>
    <t>판매 사원</t>
  </si>
  <si>
    <t>구매 주문 번호</t>
  </si>
  <si>
    <t>날짜</t>
  </si>
  <si>
    <t>화물</t>
  </si>
  <si>
    <t>배송</t>
  </si>
  <si>
    <t>조건</t>
  </si>
  <si>
    <t>본선 인도/무역 조건</t>
  </si>
  <si>
    <t>설명</t>
  </si>
  <si>
    <t>조건부 서식 규칙</t>
  </si>
  <si>
    <t>회사(구매자) 이름 필수</t>
  </si>
  <si>
    <t>회사(구매자) 주소 필수</t>
  </si>
  <si>
    <t>회사(구매자) 시/도, 구/군/시 필수</t>
  </si>
  <si>
    <t>회사(구매자) 전화 필수</t>
  </si>
  <si>
    <t>회사(구매자) 팩스 필수</t>
  </si>
  <si>
    <t>회사(판매자) 이름 필수</t>
  </si>
  <si>
    <t>회사(판매자) 주소 필수</t>
  </si>
  <si>
    <t>회사(판매자) 시/도, 구/군/시 필수</t>
  </si>
  <si>
    <t>회사(판매자) 전화 필수</t>
  </si>
  <si>
    <t>회사(판매자) 팩스 필수</t>
  </si>
  <si>
    <t>구매 주문 번호 필수</t>
  </si>
  <si>
    <t>판매 사원 필수</t>
  </si>
  <si>
    <t>배송 필수</t>
  </si>
  <si>
    <t>조건 필수</t>
  </si>
  <si>
    <t>본선 인도/무역 조건 필수</t>
  </si>
  <si>
    <t>화물 개수 필수</t>
  </si>
  <si>
    <t>의미</t>
  </si>
  <si>
    <t>터미널 인도(1)</t>
  </si>
  <si>
    <t>도착 장소 인도(1)</t>
  </si>
  <si>
    <t>목적지 관세 지급 인도(1)</t>
  </si>
  <si>
    <t>공장 인도(1)</t>
  </si>
  <si>
    <t>선적 지점</t>
  </si>
  <si>
    <t>운임 후불</t>
  </si>
  <si>
    <t>목적지</t>
  </si>
  <si>
    <t>운임 선불</t>
  </si>
  <si>
    <t>기타</t>
  </si>
  <si>
    <t>기타</t>
    <phoneticPr fontId="6" type="noConversion"/>
  </si>
  <si>
    <t>설정/해제</t>
    <phoneticPr fontId="6" type="noConversion"/>
  </si>
  <si>
    <t>해제</t>
  </si>
  <si>
    <t>설정</t>
  </si>
  <si>
    <t>배송업체</t>
  </si>
  <si>
    <t>없음</t>
    <phoneticPr fontId="6" type="noConversion"/>
  </si>
  <si>
    <t>극동 무역 ㈜</t>
    <phoneticPr fontId="6" type="noConversion"/>
  </si>
  <si>
    <t>그래픽 디자인 학원</t>
    <phoneticPr fontId="6" type="noConversion"/>
  </si>
  <si>
    <t>영등포구 당산동 3가 16</t>
    <phoneticPr fontId="6" type="noConversion"/>
  </si>
  <si>
    <t>서대문구 남가좌 1동 121</t>
    <phoneticPr fontId="6" type="noConversion"/>
  </si>
  <si>
    <t>운임 선불</t>
    <phoneticPr fontId="6" type="noConversion"/>
  </si>
  <si>
    <t>소계</t>
  </si>
  <si>
    <t>세율</t>
  </si>
  <si>
    <t>세금</t>
  </si>
  <si>
    <t>총계</t>
  </si>
  <si>
    <t>용지 1연(500매)</t>
  </si>
  <si>
    <t>책상, 바닥 받침대</t>
  </si>
  <si>
    <t>수량</t>
  </si>
  <si>
    <t>단가</t>
  </si>
  <si>
    <t>금액</t>
  </si>
  <si>
    <t>계약 조건</t>
    <phoneticPr fontId="6" type="noConversion"/>
  </si>
  <si>
    <t>여기에 구체적인 계약 조건을 서술하세요.</t>
    <phoneticPr fontId="6" type="noConversion"/>
  </si>
  <si>
    <t>이 줄도 사용 가능합니다.</t>
    <phoneticPr fontId="6" type="noConversion"/>
  </si>
  <si>
    <t>손미선</t>
    <phoneticPr fontId="6" type="noConversion"/>
  </si>
  <si>
    <t>국제 상거래 참조, 2011년 1월 개정 8판, Incoterms 2010.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</si>
</sst>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₩&quot;#,##0;[Red]\-&quot;₩&quot;#,##0"/>
    <numFmt numFmtId="165" formatCode="[&lt;=9999999]###\-####;\(###\)\ ###\-####"/>
    <numFmt numFmtId="166" formatCode="0%_)"/>
  </numFmts>
  <fonts count="14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8"/>
      <name val="Cambria"/>
      <family val="3"/>
      <charset val="129"/>
      <scheme val="minor"/>
    </font>
    <font>
      <sz val="9"/>
      <color theme="1" tint="0.249977111117893"/>
      <name val="맑은 고딕"/>
      <family val="3"/>
      <charset val="129"/>
    </font>
    <font>
      <sz val="10"/>
      <color theme="1" tint="0.2499465926084170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 tint="0.249977111117893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2" applyFont="1" applyAlignment="1"/>
    <xf numFmtId="0" fontId="9" fillId="0" borderId="1" xfId="0" applyFont="1" applyBorder="1" applyAlignment="1"/>
    <xf numFmtId="0" fontId="9" fillId="0" borderId="1" xfId="0" applyFont="1" applyBorder="1"/>
    <xf numFmtId="0" fontId="9" fillId="0" borderId="0" xfId="0" applyFont="1" applyBorder="1"/>
    <xf numFmtId="0" fontId="9" fillId="0" borderId="1" xfId="2" applyFont="1" applyBorder="1" applyAlignment="1"/>
    <xf numFmtId="0" fontId="11" fillId="0" borderId="2" xfId="0" applyFont="1" applyBorder="1" applyAlignment="1"/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/>
    <xf numFmtId="0" fontId="9" fillId="0" borderId="1" xfId="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2" xfId="0" applyFont="1" applyBorder="1" applyAlignment="1">
      <alignment horizontal="left"/>
    </xf>
    <xf numFmtId="0" fontId="8" fillId="0" borderId="0" xfId="0" applyFont="1" applyBorder="1"/>
    <xf numFmtId="0" fontId="11" fillId="0" borderId="5" xfId="0" applyNumberFormat="1" applyFont="1" applyBorder="1" applyAlignment="1">
      <alignment horizontal="left"/>
    </xf>
    <xf numFmtId="49" fontId="11" fillId="0" borderId="0" xfId="0" applyNumberFormat="1" applyFont="1" applyBorder="1"/>
    <xf numFmtId="8" fontId="11" fillId="0" borderId="0" xfId="0" applyNumberFormat="1" applyFont="1" applyBorder="1"/>
    <xf numFmtId="0" fontId="11" fillId="0" borderId="3" xfId="0" applyNumberFormat="1" applyFont="1" applyBorder="1" applyAlignment="1">
      <alignment horizontal="left"/>
    </xf>
    <xf numFmtId="8" fontId="11" fillId="0" borderId="3" xfId="0" applyNumberFormat="1" applyFont="1" applyBorder="1"/>
    <xf numFmtId="0" fontId="11" fillId="0" borderId="4" xfId="0" applyNumberFormat="1" applyFont="1" applyBorder="1" applyAlignment="1">
      <alignment horizontal="left"/>
    </xf>
    <xf numFmtId="8" fontId="11" fillId="0" borderId="4" xfId="0" applyNumberFormat="1" applyFont="1" applyBorder="1" applyAlignment="1"/>
    <xf numFmtId="8" fontId="11" fillId="0" borderId="4" xfId="0" applyNumberFormat="1" applyFont="1" applyBorder="1"/>
    <xf numFmtId="166" fontId="10" fillId="0" borderId="0" xfId="0" applyNumberFormat="1" applyFont="1"/>
    <xf numFmtId="0" fontId="13" fillId="0" borderId="0" xfId="0" applyFont="1"/>
    <xf numFmtId="164" fontId="11" fillId="0" borderId="5" xfId="0" applyNumberFormat="1" applyFont="1" applyBorder="1"/>
    <xf numFmtId="164" fontId="11" fillId="0" borderId="0" xfId="0" applyNumberFormat="1" applyFont="1" applyBorder="1"/>
    <xf numFmtId="164" fontId="11" fillId="0" borderId="3" xfId="0" applyNumberFormat="1" applyFont="1" applyBorder="1"/>
    <xf numFmtId="164" fontId="10" fillId="0" borderId="0" xfId="0" applyNumberFormat="1" applyFont="1"/>
    <xf numFmtId="164" fontId="13" fillId="0" borderId="0" xfId="0" applyNumberFormat="1" applyFont="1"/>
    <xf numFmtId="49" fontId="11" fillId="0" borderId="0" xfId="0" applyNumberFormat="1" applyFont="1"/>
    <xf numFmtId="49" fontId="11" fillId="0" borderId="2" xfId="0" applyNumberFormat="1" applyFont="1" applyBorder="1"/>
    <xf numFmtId="49" fontId="11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74765</xdr:colOff>
      <xdr:row>1</xdr:row>
      <xdr:rowOff>47625</xdr:rowOff>
    </xdr:from>
    <xdr:to>
      <xdr:col>2</xdr:col>
      <xdr:colOff>1300</xdr:colOff>
      <xdr:row>1</xdr:row>
      <xdr:rowOff>657149</xdr:rowOff>
    </xdr:to>
    <xdr:pic>
      <xdr:nvPicPr>
        <xdr:cNvPr id="2" name="그림 1" descr="로고 개체 틀입니다. 개체 틀을 마우스 오른쪽 단추로 클릭한 다음 [그림 바꾸기]를 클릭합니다." title="로고 바꾸기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790" y="304800"/>
          <a:ext cx="77426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152401</xdr:rowOff>
    </xdr:from>
    <xdr:to>
      <xdr:col>10</xdr:col>
      <xdr:colOff>314325</xdr:colOff>
      <xdr:row>8</xdr:row>
      <xdr:rowOff>152401</xdr:rowOff>
    </xdr:to>
    <xdr:sp macro="" textlink="">
      <xdr:nvSpPr>
        <xdr:cNvPr id="2" name="사각형 설명선 1" descr="이 표를 사용해 송장 시트의 조건부 서식을 제어하세요. 송장에 조건부 서식의 사용 여부는 설정 또는 해제를 선택해 정합니다." title="조건부 서식 팁"/>
        <xdr:cNvSpPr/>
      </xdr:nvSpPr>
      <xdr:spPr>
        <a:xfrm>
          <a:off x="10858500" y="495301"/>
          <a:ext cx="1809750" cy="1076325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80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이 표를 사용해 송장 시트의 조건부 서식을 제어하세요</a:t>
          </a:r>
          <a:r>
            <a:rPr lang="en-US" altLang="ko-KR" sz="80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 </a:t>
          </a:r>
          <a:r>
            <a:rPr lang="ko-KR" altLang="en-US" sz="80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송장에 조건부 서식의 사용 여부는 설정 또는 해제를 선택해 정합니다</a:t>
          </a:r>
          <a:r>
            <a:rPr lang="en-US" altLang="ko-KR" sz="80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표_본선_인도_조건" displayName="표_본선_인도_조건" ref="A5:B12" totalsRowShown="0" headerRowDxfId="10" dataDxfId="9">
  <tableColumns count="2">
    <tableColumn id="1" name="본선 인도/무역 조건" dataDxfId="8"/>
    <tableColumn id="2" name="의미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본선 인도/무역 조건" altTextSummary="본선 인도/무역 조건의 약어와 설명을 나열합니다."/>
    </ext>
  </extLst>
</table>
</file>

<file path=xl/tables/table2.xml><?xml version="1.0" encoding="utf-8"?>
<table xmlns="http://schemas.openxmlformats.org/spreadsheetml/2006/main" id="4" name="표_배송업체" displayName="표_배송업체" ref="D5:D9" totalsRowShown="0" headerRowDxfId="6" dataDxfId="5">
  <tableColumns count="1">
    <tableColumn id="1" name="배송업체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배송업체" altTextSummary="USPS, FedEx, UPS 등 배송업체를 나열합니다."/>
    </ext>
  </extLst>
</table>
</file>

<file path=xl/tables/table3.xml><?xml version="1.0" encoding="utf-8"?>
<table xmlns="http://schemas.openxmlformats.org/spreadsheetml/2006/main" id="3" name="표_조건부_서식" displayName="표_조건부_서식" ref="F5:G21" totalsRowShown="0" headerRowDxfId="3" dataDxfId="2">
  <tableColumns count="2">
    <tableColumn id="1" name="조건부 서식 규칙" dataDxfId="1"/>
    <tableColumn id="3" name="설정/해제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조건부 서식 규칙" altTextSummary="이 표를 사용해 송장 시트의 조건부 서식을 제어하세요. 송장에 조건부 서식의 사용 여부는 설정 또는 해제를 선택해 정합니다.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3.5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2.710937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/>
    <row r="2" spans="2:13" ht="66" customHeight="1"/>
    <row r="3" spans="2:13" ht="17.25">
      <c r="B3" s="6" t="s">
        <v>7</v>
      </c>
      <c r="C3" s="7"/>
      <c r="D3" s="8"/>
      <c r="E3" s="9"/>
      <c r="G3" s="10" t="s">
        <v>8</v>
      </c>
      <c r="H3" s="7"/>
      <c r="I3" s="8"/>
    </row>
    <row r="4" spans="2:13" ht="20.25" customHeight="1">
      <c r="B4" s="11" t="s">
        <v>52</v>
      </c>
      <c r="C4" s="4"/>
      <c r="D4" s="4"/>
      <c r="E4" s="4"/>
      <c r="F4" s="4"/>
      <c r="G4" s="11" t="s">
        <v>53</v>
      </c>
      <c r="H4" s="4"/>
      <c r="I4" s="4"/>
      <c r="J4" s="12"/>
      <c r="K4" s="12"/>
      <c r="L4" s="12"/>
      <c r="M4" s="12"/>
    </row>
    <row r="5" spans="2:13">
      <c r="B5" s="13" t="s">
        <v>9</v>
      </c>
      <c r="C5" s="4"/>
      <c r="D5" s="4"/>
      <c r="E5" s="4"/>
      <c r="F5" s="4"/>
      <c r="G5" s="13" t="s">
        <v>10</v>
      </c>
      <c r="H5" s="4"/>
      <c r="I5" s="4"/>
      <c r="J5" s="12"/>
      <c r="K5" s="14"/>
      <c r="L5" s="14"/>
      <c r="M5" s="12"/>
    </row>
    <row r="6" spans="2:13">
      <c r="B6" s="13" t="s">
        <v>54</v>
      </c>
      <c r="C6" s="4"/>
      <c r="D6" s="4"/>
      <c r="E6" s="4"/>
      <c r="F6" s="4"/>
      <c r="G6" s="13" t="s">
        <v>55</v>
      </c>
      <c r="H6" s="4"/>
      <c r="I6" s="4"/>
      <c r="J6" s="12"/>
      <c r="K6" s="14"/>
      <c r="L6" s="14"/>
      <c r="M6" s="12"/>
    </row>
    <row r="7" spans="2:13">
      <c r="B7" s="49">
        <v>8885550104</v>
      </c>
      <c r="C7" s="49"/>
      <c r="D7" s="49"/>
      <c r="E7" s="4"/>
      <c r="F7" s="4"/>
      <c r="G7" s="49">
        <v>5095550192</v>
      </c>
      <c r="H7" s="49"/>
      <c r="I7" s="49"/>
      <c r="J7" s="12"/>
      <c r="K7" s="14"/>
      <c r="L7" s="14"/>
      <c r="M7" s="12"/>
    </row>
    <row r="8" spans="2:13">
      <c r="B8" s="49">
        <v>8885550105</v>
      </c>
      <c r="C8" s="49"/>
      <c r="D8" s="49"/>
      <c r="E8" s="4"/>
      <c r="F8" s="4"/>
      <c r="G8" s="49">
        <v>5095550193</v>
      </c>
      <c r="H8" s="49"/>
      <c r="I8" s="49"/>
      <c r="J8" s="12"/>
      <c r="K8" s="14"/>
      <c r="L8" s="14"/>
      <c r="M8" s="12"/>
    </row>
    <row r="9" spans="2:13">
      <c r="B9" s="15"/>
      <c r="C9" s="15"/>
      <c r="D9" s="15"/>
      <c r="E9" s="15"/>
      <c r="F9" s="15"/>
      <c r="G9" s="15"/>
      <c r="J9" s="16"/>
      <c r="K9" s="16"/>
      <c r="L9" s="16"/>
    </row>
    <row r="11" spans="2:13" ht="17.25">
      <c r="B11" s="17" t="s">
        <v>11</v>
      </c>
      <c r="C11" s="18"/>
      <c r="D11" s="18"/>
      <c r="E11" s="19"/>
      <c r="F11" s="17" t="s">
        <v>12</v>
      </c>
      <c r="G11" s="18"/>
      <c r="H11" s="19"/>
      <c r="I11" s="17" t="s">
        <v>13</v>
      </c>
      <c r="J11" s="19"/>
      <c r="K11" s="20" t="s">
        <v>14</v>
      </c>
      <c r="L11" s="19"/>
      <c r="M11" s="17" t="s">
        <v>15</v>
      </c>
    </row>
    <row r="12" spans="2:13" ht="20.25" customHeight="1">
      <c r="B12" s="46" t="s">
        <v>69</v>
      </c>
      <c r="C12" s="46"/>
      <c r="D12" s="46"/>
      <c r="E12" s="21"/>
      <c r="F12" s="46">
        <v>123</v>
      </c>
      <c r="G12" s="46"/>
      <c r="H12" s="21"/>
      <c r="I12" s="22">
        <v>40909</v>
      </c>
      <c r="J12" s="23"/>
      <c r="K12" s="24">
        <v>1</v>
      </c>
      <c r="L12" s="25"/>
      <c r="M12" s="26" t="s">
        <v>4</v>
      </c>
    </row>
    <row r="13" spans="2:13">
      <c r="E13" s="27"/>
      <c r="H13" s="27"/>
    </row>
    <row r="14" spans="2:13" ht="17.25">
      <c r="B14" s="17" t="s">
        <v>16</v>
      </c>
      <c r="C14" s="18"/>
      <c r="D14" s="18"/>
      <c r="E14" s="19"/>
      <c r="F14" s="17" t="s">
        <v>17</v>
      </c>
      <c r="G14" s="18"/>
      <c r="H14" s="19"/>
      <c r="I14" s="17" t="s">
        <v>18</v>
      </c>
      <c r="J14" s="18"/>
      <c r="K14" s="18"/>
      <c r="L14" s="18"/>
      <c r="M14" s="18"/>
    </row>
    <row r="15" spans="2:13" ht="20.25" customHeight="1">
      <c r="B15" s="46" t="s">
        <v>51</v>
      </c>
      <c r="C15" s="46"/>
      <c r="D15" s="46"/>
      <c r="E15" s="21"/>
      <c r="F15" s="46" t="s">
        <v>56</v>
      </c>
      <c r="G15" s="46"/>
      <c r="H15" s="21"/>
      <c r="I15" s="46" t="str">
        <f>IFERROR(INDEX(표_본선_인도_조건[],MATCH(F15,표_본선_인도_조건[본선 인도/무역 조건],0),2),"")</f>
        <v>목적지</v>
      </c>
      <c r="J15" s="46"/>
      <c r="K15" s="46"/>
      <c r="L15" s="46"/>
      <c r="M15" s="46"/>
    </row>
    <row r="17" spans="2:13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3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3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3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13" ht="17.25">
      <c r="B23" s="10" t="s">
        <v>63</v>
      </c>
      <c r="D23" s="10" t="s">
        <v>18</v>
      </c>
      <c r="E23" s="7"/>
      <c r="F23" s="7"/>
      <c r="G23" s="7"/>
      <c r="H23" s="7"/>
      <c r="I23" s="7"/>
      <c r="K23" s="10" t="s">
        <v>64</v>
      </c>
      <c r="L23" s="27"/>
      <c r="M23" s="10" t="s">
        <v>65</v>
      </c>
    </row>
    <row r="24" spans="2:13">
      <c r="B24" s="28">
        <v>1</v>
      </c>
      <c r="C24" s="29"/>
      <c r="D24" s="47" t="s">
        <v>61</v>
      </c>
      <c r="E24" s="47"/>
      <c r="F24" s="47"/>
      <c r="G24" s="47"/>
      <c r="H24" s="47"/>
      <c r="I24" s="47"/>
      <c r="J24" s="29"/>
      <c r="K24" s="38">
        <v>15000</v>
      </c>
      <c r="L24" s="39"/>
      <c r="M24" s="38">
        <f t="shared" ref="M24:M36" si="0">IF(AND(K24&lt;&gt;"",B24&lt;&gt;""),B24*K24,"")</f>
        <v>15000</v>
      </c>
    </row>
    <row r="25" spans="2:13">
      <c r="B25" s="31">
        <v>5</v>
      </c>
      <c r="C25" s="29"/>
      <c r="D25" s="45" t="s">
        <v>62</v>
      </c>
      <c r="E25" s="45"/>
      <c r="F25" s="45"/>
      <c r="G25" s="45"/>
      <c r="H25" s="45"/>
      <c r="I25" s="45"/>
      <c r="J25" s="29"/>
      <c r="K25" s="40">
        <v>275000</v>
      </c>
      <c r="L25" s="39"/>
      <c r="M25" s="40">
        <f t="shared" si="0"/>
        <v>1375000</v>
      </c>
    </row>
    <row r="26" spans="2:13">
      <c r="B26" s="31"/>
      <c r="C26" s="29"/>
      <c r="D26" s="45"/>
      <c r="E26" s="45"/>
      <c r="F26" s="45"/>
      <c r="G26" s="45"/>
      <c r="H26" s="45"/>
      <c r="I26" s="45"/>
      <c r="J26" s="29"/>
      <c r="K26" s="32"/>
      <c r="L26" s="30"/>
      <c r="M26" s="32" t="str">
        <f t="shared" si="0"/>
        <v/>
      </c>
    </row>
    <row r="27" spans="2:13">
      <c r="B27" s="31"/>
      <c r="C27" s="29"/>
      <c r="D27" s="45"/>
      <c r="E27" s="45"/>
      <c r="F27" s="45"/>
      <c r="G27" s="45"/>
      <c r="H27" s="45"/>
      <c r="I27" s="45"/>
      <c r="J27" s="29"/>
      <c r="K27" s="32"/>
      <c r="L27" s="30"/>
      <c r="M27" s="32" t="str">
        <f t="shared" si="0"/>
        <v/>
      </c>
    </row>
    <row r="28" spans="2:13">
      <c r="B28" s="31"/>
      <c r="C28" s="29"/>
      <c r="D28" s="45"/>
      <c r="E28" s="45"/>
      <c r="F28" s="45"/>
      <c r="G28" s="45"/>
      <c r="H28" s="45"/>
      <c r="I28" s="45"/>
      <c r="J28" s="29"/>
      <c r="K28" s="32"/>
      <c r="L28" s="30"/>
      <c r="M28" s="32" t="str">
        <f t="shared" si="0"/>
        <v/>
      </c>
    </row>
    <row r="29" spans="2:13">
      <c r="B29" s="31"/>
      <c r="C29" s="29"/>
      <c r="D29" s="45"/>
      <c r="E29" s="45"/>
      <c r="F29" s="45"/>
      <c r="G29" s="45"/>
      <c r="H29" s="45"/>
      <c r="I29" s="45"/>
      <c r="J29" s="29"/>
      <c r="K29" s="32"/>
      <c r="L29" s="30"/>
      <c r="M29" s="32" t="str">
        <f t="shared" si="0"/>
        <v/>
      </c>
    </row>
    <row r="30" spans="2:13">
      <c r="B30" s="31"/>
      <c r="C30" s="29"/>
      <c r="D30" s="45"/>
      <c r="E30" s="45"/>
      <c r="F30" s="45"/>
      <c r="G30" s="45"/>
      <c r="H30" s="45"/>
      <c r="I30" s="45"/>
      <c r="J30" s="29"/>
      <c r="K30" s="32"/>
      <c r="L30" s="30"/>
      <c r="M30" s="32" t="str">
        <f t="shared" si="0"/>
        <v/>
      </c>
    </row>
    <row r="31" spans="2:13">
      <c r="B31" s="31"/>
      <c r="C31" s="29"/>
      <c r="D31" s="45"/>
      <c r="E31" s="45"/>
      <c r="F31" s="45"/>
      <c r="G31" s="45"/>
      <c r="H31" s="45"/>
      <c r="I31" s="45"/>
      <c r="J31" s="29"/>
      <c r="K31" s="32"/>
      <c r="L31" s="30"/>
      <c r="M31" s="32" t="str">
        <f t="shared" si="0"/>
        <v/>
      </c>
    </row>
    <row r="32" spans="2:13">
      <c r="B32" s="31"/>
      <c r="C32" s="29"/>
      <c r="D32" s="45"/>
      <c r="E32" s="45"/>
      <c r="F32" s="45"/>
      <c r="G32" s="45"/>
      <c r="H32" s="45"/>
      <c r="I32" s="45"/>
      <c r="J32" s="29"/>
      <c r="K32" s="32"/>
      <c r="L32" s="30"/>
      <c r="M32" s="32" t="str">
        <f t="shared" si="0"/>
        <v/>
      </c>
    </row>
    <row r="33" spans="2:13">
      <c r="B33" s="31"/>
      <c r="C33" s="29"/>
      <c r="D33" s="45"/>
      <c r="E33" s="45"/>
      <c r="F33" s="45"/>
      <c r="G33" s="45"/>
      <c r="H33" s="45"/>
      <c r="I33" s="45"/>
      <c r="J33" s="29"/>
      <c r="K33" s="32"/>
      <c r="L33" s="30"/>
      <c r="M33" s="32" t="str">
        <f t="shared" si="0"/>
        <v/>
      </c>
    </row>
    <row r="34" spans="2:13">
      <c r="B34" s="31"/>
      <c r="C34" s="29"/>
      <c r="D34" s="45"/>
      <c r="E34" s="45"/>
      <c r="F34" s="45"/>
      <c r="G34" s="45"/>
      <c r="H34" s="45"/>
      <c r="I34" s="45"/>
      <c r="J34" s="29"/>
      <c r="K34" s="32"/>
      <c r="L34" s="30"/>
      <c r="M34" s="32" t="str">
        <f t="shared" si="0"/>
        <v/>
      </c>
    </row>
    <row r="35" spans="2:13">
      <c r="B35" s="31"/>
      <c r="C35" s="29"/>
      <c r="D35" s="45"/>
      <c r="E35" s="45"/>
      <c r="F35" s="45"/>
      <c r="G35" s="45"/>
      <c r="H35" s="45"/>
      <c r="I35" s="45"/>
      <c r="J35" s="29"/>
      <c r="K35" s="32"/>
      <c r="L35" s="30"/>
      <c r="M35" s="32" t="str">
        <f t="shared" si="0"/>
        <v/>
      </c>
    </row>
    <row r="36" spans="2:13">
      <c r="B36" s="33"/>
      <c r="C36" s="29"/>
      <c r="D36" s="48"/>
      <c r="E36" s="48"/>
      <c r="F36" s="48"/>
      <c r="G36" s="48"/>
      <c r="H36" s="48"/>
      <c r="I36" s="48"/>
      <c r="J36" s="29"/>
      <c r="K36" s="34"/>
      <c r="L36" s="30"/>
      <c r="M36" s="35" t="str">
        <f t="shared" si="0"/>
        <v/>
      </c>
    </row>
    <row r="37" spans="2:13">
      <c r="B37" s="4"/>
      <c r="C37" s="4"/>
      <c r="D37" s="4"/>
      <c r="E37" s="4"/>
      <c r="F37" s="4"/>
      <c r="G37" s="4"/>
      <c r="H37" s="4"/>
      <c r="I37" s="4"/>
      <c r="J37" s="4"/>
      <c r="K37" s="4" t="s">
        <v>57</v>
      </c>
      <c r="L37" s="4"/>
      <c r="M37" s="41">
        <f>SUM(M24:M36)</f>
        <v>1390000</v>
      </c>
    </row>
    <row r="38" spans="2:13">
      <c r="B38" s="4"/>
      <c r="C38" s="4"/>
      <c r="D38" s="4"/>
      <c r="E38" s="4"/>
      <c r="F38" s="4"/>
      <c r="G38" s="4"/>
      <c r="H38" s="4"/>
      <c r="I38" s="4"/>
      <c r="J38" s="4"/>
      <c r="K38" s="4" t="s">
        <v>58</v>
      </c>
      <c r="L38" s="4"/>
      <c r="M38" s="36">
        <v>7.4999999999999997E-2</v>
      </c>
    </row>
    <row r="39" spans="2:13">
      <c r="B39" s="4"/>
      <c r="C39" s="4"/>
      <c r="D39" s="4"/>
      <c r="E39" s="4"/>
      <c r="F39" s="4"/>
      <c r="G39" s="4"/>
      <c r="H39" s="4"/>
      <c r="I39" s="4"/>
      <c r="J39" s="4"/>
      <c r="K39" s="4" t="s">
        <v>59</v>
      </c>
      <c r="L39" s="4"/>
      <c r="M39" s="41">
        <f>TaxRate*Subtotal</f>
        <v>104250</v>
      </c>
    </row>
    <row r="40" spans="2:13">
      <c r="B40" s="4"/>
      <c r="C40" s="4"/>
      <c r="D40" s="4"/>
      <c r="E40" s="4"/>
      <c r="F40" s="4"/>
      <c r="G40" s="4"/>
      <c r="H40" s="4"/>
      <c r="I40" s="4"/>
      <c r="J40" s="4"/>
      <c r="K40" s="4" t="s">
        <v>45</v>
      </c>
      <c r="L40" s="4"/>
      <c r="M40" s="41">
        <v>0</v>
      </c>
    </row>
    <row r="41" spans="2:13">
      <c r="B41" s="4"/>
      <c r="C41" s="4"/>
      <c r="D41" s="4"/>
      <c r="E41" s="4"/>
      <c r="F41" s="4"/>
      <c r="G41" s="4"/>
      <c r="H41" s="4"/>
      <c r="I41" s="4"/>
      <c r="J41" s="4"/>
      <c r="K41" s="37" t="s">
        <v>60</v>
      </c>
      <c r="L41" s="37"/>
      <c r="M41" s="42">
        <f>SUM(Other,TotalTax,Subtotal)</f>
        <v>1494250</v>
      </c>
    </row>
    <row r="42" spans="2:13" ht="3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3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3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8" spans="2:13" ht="17.25">
      <c r="B48" s="10" t="s">
        <v>66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>
      <c r="B49" s="44" t="s">
        <v>67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>
      <c r="B50" s="43" t="s">
        <v>68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phoneticPr fontId="6" type="noConversion"/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3.5"/>
  <cols>
    <col min="1" max="1" width="23.28515625" style="1" customWidth="1"/>
    <col min="2" max="2" width="44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>
      <c r="A2" s="50" t="s">
        <v>70</v>
      </c>
      <c r="B2" s="50"/>
      <c r="C2" s="50"/>
      <c r="D2" s="50"/>
      <c r="E2" s="50"/>
      <c r="F2" s="50"/>
      <c r="G2" s="50"/>
    </row>
    <row r="3" spans="1:7">
      <c r="A3" s="2"/>
      <c r="B3" s="2"/>
    </row>
    <row r="5" spans="1:7" ht="17.25">
      <c r="A5" s="3" t="s">
        <v>17</v>
      </c>
      <c r="B5" s="3" t="s">
        <v>36</v>
      </c>
      <c r="D5" s="3" t="s">
        <v>50</v>
      </c>
      <c r="F5" s="3" t="s">
        <v>19</v>
      </c>
      <c r="G5" s="3" t="s">
        <v>47</v>
      </c>
    </row>
    <row r="6" spans="1:7" s="4" customFormat="1">
      <c r="A6" s="4" t="s">
        <v>0</v>
      </c>
      <c r="B6" s="4" t="s">
        <v>37</v>
      </c>
      <c r="D6" s="4" t="s">
        <v>4</v>
      </c>
      <c r="F6" s="4" t="s">
        <v>20</v>
      </c>
      <c r="G6" s="5" t="s">
        <v>49</v>
      </c>
    </row>
    <row r="7" spans="1:7" s="4" customFormat="1">
      <c r="A7" s="4" t="s">
        <v>1</v>
      </c>
      <c r="B7" s="4" t="s">
        <v>38</v>
      </c>
      <c r="D7" s="4" t="s">
        <v>5</v>
      </c>
      <c r="F7" s="4" t="s">
        <v>21</v>
      </c>
      <c r="G7" s="5" t="s">
        <v>49</v>
      </c>
    </row>
    <row r="8" spans="1:7" s="4" customFormat="1">
      <c r="A8" s="4" t="s">
        <v>2</v>
      </c>
      <c r="B8" s="4" t="s">
        <v>39</v>
      </c>
      <c r="D8" s="4" t="s">
        <v>6</v>
      </c>
      <c r="F8" s="4" t="s">
        <v>22</v>
      </c>
      <c r="G8" s="5" t="s">
        <v>49</v>
      </c>
    </row>
    <row r="9" spans="1:7" s="4" customFormat="1">
      <c r="A9" s="4" t="s">
        <v>3</v>
      </c>
      <c r="B9" s="4" t="s">
        <v>40</v>
      </c>
      <c r="D9" s="4" t="s">
        <v>46</v>
      </c>
      <c r="F9" s="4" t="s">
        <v>23</v>
      </c>
      <c r="G9" s="5" t="s">
        <v>49</v>
      </c>
    </row>
    <row r="10" spans="1:7" s="4" customFormat="1">
      <c r="A10" s="4" t="s">
        <v>41</v>
      </c>
      <c r="B10" s="4" t="s">
        <v>41</v>
      </c>
      <c r="F10" s="4" t="s">
        <v>24</v>
      </c>
      <c r="G10" s="5" t="s">
        <v>48</v>
      </c>
    </row>
    <row r="11" spans="1:7" s="4" customFormat="1">
      <c r="A11" s="4" t="s">
        <v>42</v>
      </c>
      <c r="B11" s="4" t="s">
        <v>43</v>
      </c>
      <c r="F11" s="4" t="s">
        <v>25</v>
      </c>
      <c r="G11" s="5" t="s">
        <v>49</v>
      </c>
    </row>
    <row r="12" spans="1:7" s="4" customFormat="1">
      <c r="A12" s="4" t="s">
        <v>44</v>
      </c>
      <c r="B12" s="4" t="s">
        <v>43</v>
      </c>
      <c r="F12" s="4" t="s">
        <v>26</v>
      </c>
      <c r="G12" s="5" t="s">
        <v>49</v>
      </c>
    </row>
    <row r="13" spans="1:7" s="4" customFormat="1">
      <c r="F13" s="4" t="s">
        <v>27</v>
      </c>
      <c r="G13" s="5" t="s">
        <v>49</v>
      </c>
    </row>
    <row r="14" spans="1:7" s="4" customFormat="1">
      <c r="F14" s="4" t="s">
        <v>28</v>
      </c>
      <c r="G14" s="5" t="s">
        <v>49</v>
      </c>
    </row>
    <row r="15" spans="1:7" s="4" customFormat="1">
      <c r="F15" s="4" t="s">
        <v>29</v>
      </c>
      <c r="G15" s="5" t="s">
        <v>48</v>
      </c>
    </row>
    <row r="16" spans="1:7" s="4" customFormat="1">
      <c r="F16" s="4" t="s">
        <v>30</v>
      </c>
      <c r="G16" s="5" t="s">
        <v>49</v>
      </c>
    </row>
    <row r="17" spans="6:7" s="4" customFormat="1">
      <c r="F17" s="4" t="s">
        <v>31</v>
      </c>
      <c r="G17" s="5" t="s">
        <v>49</v>
      </c>
    </row>
    <row r="18" spans="6:7" s="4" customFormat="1">
      <c r="F18" s="4" t="s">
        <v>32</v>
      </c>
      <c r="G18" s="5" t="s">
        <v>48</v>
      </c>
    </row>
    <row r="19" spans="6:7" s="4" customFormat="1">
      <c r="F19" s="4" t="s">
        <v>33</v>
      </c>
      <c r="G19" s="5" t="s">
        <v>48</v>
      </c>
    </row>
    <row r="20" spans="6:7" s="4" customFormat="1">
      <c r="F20" s="4" t="s">
        <v>34</v>
      </c>
      <c r="G20" s="5" t="s">
        <v>48</v>
      </c>
    </row>
    <row r="21" spans="6:7" s="4" customFormat="1">
      <c r="F21" s="4" t="s">
        <v>35</v>
      </c>
      <c r="G21" s="5" t="s">
        <v>49</v>
      </c>
    </row>
  </sheetData>
  <mergeCells count="1">
    <mergeCell ref="A2:G2"/>
  </mergeCells>
  <phoneticPr fontId="6" type="noConversion"/>
  <dataValidations count="1">
    <dataValidation type="list" allowBlank="1" showErrorMessage="1" errorTitle="ON/OFF" error="Select ON or OFF" sqref="G6:G21">
      <formula1>"설정,해제"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848664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2012-07-27T02:39:00+00:00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471273</Value>
    </PublishStatusLookup>
    <APAuthor xmlns="49c1fb53-399a-4d91-bfc2-0a118990ebe4">
      <UserInfo>
        <DisplayName>REDMOND\v-sa</DisplayName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true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TP103107638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>
  <ds:schemaRefs>
    <ds:schemaRef ds:uri="http://schemas.microsoft.com/office/2006/metadata/properties"/>
    <ds:schemaRef ds:uri="http://schemas.microsoft.com/office/infopath/2007/PartnerControls"/>
    <ds:schemaRef ds:uri="49c1fb53-399a-4d91-bfc2-0a118990ebe4"/>
  </ds:schemaRefs>
</ds:datastoreItem>
</file>

<file path=customXml/itemProps2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130B0-C654-46BF-BF5E-0A108A64C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1fb53-399a-4d91-bfc2-0a118990e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송장</vt:lpstr>
      <vt:lpstr>설정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설정!Print_Area</vt:lpstr>
      <vt:lpstr>송장!Print_Area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2013-01-15T19:17:56Z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