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lv-LV\"/>
    </mc:Choice>
  </mc:AlternateContent>
  <bookViews>
    <workbookView xWindow="0" yWindow="0" windowWidth="28800" windowHeight="12150"/>
  </bookViews>
  <sheets>
    <sheet name="Naudas plūsma" sheetId="1" r:id="rId1"/>
    <sheet name="Ikmēneša ienākumi" sheetId="4" r:id="rId2"/>
    <sheet name="Ikmēneša izdevumi" sheetId="3" r:id="rId3"/>
  </sheets>
  <definedNames>
    <definedName name="_xlnm.Print_Titles" localSheetId="1">'Ikmēneša ienākumi'!$1:$1</definedName>
    <definedName name="_xlnm.Print_Titles" localSheetId="2">'Ikmēneša izdevumi'!$1:$1</definedName>
    <definedName name="_xlnm.Print_Titles" localSheetId="0">'Naudas plūsma'!$5:$5</definedName>
    <definedName name="Nosaukums1">NaudasPlūsma[[#Headers],[Naudas plūsma]]</definedName>
    <definedName name="Nosaukums2">Ienākumi[[#Headers],[Mēneša ienākumi]]</definedName>
    <definedName name="Nosaukums3">Izdevumi[[#Headers],[Mēneša izdevumi]]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4" i="4"/>
  <c r="E3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8" i="1" l="1"/>
  <c r="C8" i="1"/>
  <c r="E5" i="4"/>
  <c r="E6" i="1" s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<sst xmlns="http://schemas.openxmlformats.org/spreadsheetml/2006/main" count="43" uniqueCount="35">
  <si>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Mēnesis</t>
  </si>
  <si>
    <t>Gads</t>
  </si>
  <si>
    <t>Naudas plūsma</t>
  </si>
  <si>
    <t>Ienākumu kopsumma</t>
  </si>
  <si>
    <t>Izdevumu kopsumma</t>
  </si>
  <si>
    <t>Kopējā naudas summa</t>
  </si>
  <si>
    <t>Plānotie</t>
  </si>
  <si>
    <t>Faktiskie</t>
  </si>
  <si>
    <t>Novirze</t>
  </si>
  <si>
    <t>Ienākumi 1</t>
  </si>
  <si>
    <t>Ienākumi 2</t>
  </si>
  <si>
    <t>Citi ienākumi</t>
  </si>
  <si>
    <t>Mājoklis</t>
  </si>
  <si>
    <t>Pārtikas preces</t>
  </si>
  <si>
    <t>Tālrunis</t>
  </si>
  <si>
    <t>Elektrība/gāze</t>
  </si>
  <si>
    <t>Ūdens/kanalizācija/atkritumi</t>
  </si>
  <si>
    <t>Kabeļtelevīzija</t>
  </si>
  <si>
    <t>Internets</t>
  </si>
  <si>
    <t>Apkope/remonts</t>
  </si>
  <si>
    <t>Bērnu aprūpe</t>
  </si>
  <si>
    <t>Mācību maksa</t>
  </si>
  <si>
    <t>Mājdzīvnieki</t>
  </si>
  <si>
    <t>Transports</t>
  </si>
  <si>
    <t>Personiskā higiēna</t>
  </si>
  <si>
    <t>Apdrošināšana</t>
  </si>
  <si>
    <t>Kredītkartes</t>
  </si>
  <si>
    <t>Aizdevumi</t>
  </si>
  <si>
    <t>Nodokļi</t>
  </si>
  <si>
    <t>Dāvanas/labdarība</t>
  </si>
  <si>
    <t>Ietaupījumi</t>
  </si>
  <si>
    <t>Citi</t>
  </si>
  <si>
    <t>Ģimenes mēneša budžets</t>
  </si>
  <si>
    <t>Mēneša ienākumi</t>
  </si>
  <si>
    <t>Mēneša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</si>
</sst>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[$ EUR]"/>
  </numFmts>
  <fonts count="17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1" tint="0.34998626667073579"/>
      <name val="Arial"/>
      <family val="2"/>
      <scheme val="major"/>
    </font>
    <font>
      <b/>
      <sz val="11"/>
      <color theme="4"/>
      <name val="Arial"/>
      <family val="2"/>
      <charset val="186"/>
      <scheme val="minor"/>
    </font>
    <font>
      <b/>
      <sz val="11"/>
      <color rgb="FFB6570A"/>
      <name val="Arial"/>
      <family val="2"/>
      <charset val="186"/>
      <scheme val="minor"/>
    </font>
    <font>
      <b/>
      <sz val="11"/>
      <color theme="1" tint="0.34998626667073579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0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0" fontId="0" fillId="0" borderId="0" xfId="0" applyAlignment="1">
      <alignment horizontal="left" vertical="center"/>
    </xf>
    <xf numFmtId="167" fontId="0" fillId="0" borderId="0" xfId="9" applyNumberFormat="1" applyFont="1" applyFill="1" applyBorder="1">
      <alignment horizontal="right" vertical="center" indent="2"/>
    </xf>
    <xf numFmtId="167" fontId="5" fillId="0" borderId="0" xfId="9" applyNumberFormat="1" applyFont="1" applyFill="1">
      <alignment horizontal="right" vertical="center" indent="2"/>
    </xf>
    <xf numFmtId="167" fontId="13" fillId="0" borderId="0" xfId="13" applyNumberFormat="1" applyFont="1">
      <alignment horizontal="right" vertical="center" indent="2"/>
    </xf>
    <xf numFmtId="167" fontId="10" fillId="0" borderId="0" xfId="9" applyNumberFormat="1" applyFont="1" applyFill="1">
      <alignment horizontal="right" vertical="center" indent="2"/>
    </xf>
    <xf numFmtId="167" fontId="0" fillId="0" borderId="0" xfId="9" applyNumberFormat="1" applyFont="1">
      <alignment horizontal="right" vertical="center" indent="2"/>
    </xf>
    <xf numFmtId="167" fontId="14" fillId="0" borderId="0" xfId="9" applyNumberFormat="1" applyFont="1">
      <alignment horizontal="right" vertical="center" indent="2"/>
    </xf>
    <xf numFmtId="167" fontId="15" fillId="0" borderId="0" xfId="9" applyNumberFormat="1" applyFont="1">
      <alignment horizontal="right" vertical="center" indent="2"/>
    </xf>
    <xf numFmtId="167" fontId="16" fillId="0" borderId="0" xfId="9" applyNumberFormat="1" applyFont="1">
      <alignment horizontal="right" vertical="center" indent="2"/>
    </xf>
    <xf numFmtId="167" fontId="7" fillId="0" borderId="0" xfId="17" applyNumberFormat="1">
      <alignment horizontal="right" vertical="center" indent="2"/>
    </xf>
    <xf numFmtId="167" fontId="12" fillId="0" borderId="0" xfId="9" applyNumberFormat="1" applyFont="1">
      <alignment horizontal="right" vertical="center" indent="2"/>
    </xf>
    <xf numFmtId="167" fontId="8" fillId="0" borderId="0" xfId="13" applyNumberFormat="1" applyFont="1">
      <alignment horizontal="right" vertical="center" indent="2"/>
    </xf>
  </cellXfs>
  <cellStyles count="18">
    <cellStyle name="Faktiskie" xfId="13"/>
    <cellStyle name="Hipersaite" xfId="15" builtinId="8" customBuiltin="1"/>
    <cellStyle name="Izmantota hipersaite" xfId="16" builtinId="9" customBuiltin="1"/>
    <cellStyle name="Komats" xfId="7" builtinId="3" customBuiltin="1"/>
    <cellStyle name="Komats [0]" xfId="8" builtinId="6" customBuiltin="1"/>
    <cellStyle name="Kopsumma" xfId="6" builtinId="25" customBuiltin="1"/>
    <cellStyle name="Nosaukums" xfId="1" builtinId="15" customBuiltin="1"/>
    <cellStyle name="Novirzes virsraksts" xfId="14"/>
    <cellStyle name="Parasts" xfId="0" builtinId="0" customBuiltin="1"/>
    <cellStyle name="Piezīme" xfId="12" builtinId="10" customBuiltin="1"/>
    <cellStyle name="Plānotie" xfId="17"/>
    <cellStyle name="Procenti" xfId="11" builtinId="5" customBuiltin="1"/>
    <cellStyle name="Valūta" xfId="9" builtinId="4" customBuiltin="1"/>
    <cellStyle name="Valūta [0]" xfId="10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numFmt numFmtId="167" formatCode="#,##0[$ EUR]"/>
    </dxf>
    <dxf>
      <numFmt numFmtId="167" formatCode="#,##0[$ EUR]"/>
    </dxf>
    <dxf>
      <numFmt numFmtId="167" formatCode="#,##0[$ EUR]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186"/>
        <scheme val="minor"/>
      </font>
    </dxf>
    <dxf>
      <numFmt numFmtId="167" formatCode="#,##0[$ 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charset val="186"/>
        <scheme val="minor"/>
      </font>
    </dxf>
    <dxf>
      <numFmt numFmtId="167" formatCode="#,##0[$ 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charset val="186"/>
        <scheme val="minor"/>
      </font>
    </dxf>
    <dxf>
      <numFmt numFmtId="167" formatCode="#,##0[$ 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numFmt numFmtId="167" formatCode="#,##0[$ 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ajor"/>
      </font>
      <numFmt numFmtId="167" formatCode="#,##0[$ 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numFmt numFmtId="167" formatCode="#,##0[$ 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Ģimenes ikmēneša budžets" defaultPivotStyle="PivotStyleLight16">
    <tableStyle name="Ģimenes ikmēneša budžets" pivot="0" count="10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ColumnStripe" dxfId="22"/>
      <tableStyleElement type="secondColumnStripe" dxfId="21"/>
      <tableStyleElement type="firstHeaderCell" dxfId="20"/>
      <tableStyleElement type="lastHeaderCell" dxfId="19"/>
      <tableStyleElement type="lastTotalCell" dxfId="18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Plānotie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'Naudas plūsma'!$B$6:$B$8</c:f>
              <c:strCache>
                <c:ptCount val="3"/>
                <c:pt idx="0">
                  <c:v>Ienākumu kopsumma</c:v>
                </c:pt>
                <c:pt idx="1">
                  <c:v>Izdevumu kopsumma</c:v>
                </c:pt>
                <c:pt idx="2">
                  <c:v>Kopējā naudas summa</c:v>
                </c:pt>
              </c:strCache>
            </c:strRef>
          </c:cat>
          <c:val>
            <c:numRef>
              <c:f>'Naudas plūsma'!$C$6:$C$8</c:f>
              <c:numCache>
                <c:formatCode>#\ ##0[$ EUR]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Faktiskie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'Naudas plūsma'!$B$6:$B$8</c:f>
              <c:strCache>
                <c:ptCount val="3"/>
                <c:pt idx="0">
                  <c:v>Ienākumu kopsumma</c:v>
                </c:pt>
                <c:pt idx="1">
                  <c:v>Izdevumu kopsumma</c:v>
                </c:pt>
                <c:pt idx="2">
                  <c:v>Kopējā naudas summa</c:v>
                </c:pt>
              </c:strCache>
            </c:strRef>
          </c:cat>
          <c:val>
            <c:numRef>
              <c:f>'Naudas plūsma'!$D$6:$D$8</c:f>
              <c:numCache>
                <c:formatCode>#\ ##0[$ EUR]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[$ 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Diagramma 7" descr="Sagrupēta stabiņu diagramma, kurā attēlotas plānotās un faktiskās ienākumu kopsummas, izdevumu kopsummas un kopējās naudas summas vērtība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NaudasPlūsma" displayName="NaudasPlūsma" ref="B5:E8" totalsRowCount="1">
  <autoFilter ref="B5:E7"/>
  <tableColumns count="4">
    <tableColumn id="1" name="Naudas plūsma" totalsRowLabel="Kopējā naudas summa" totalsRowDxfId="17"/>
    <tableColumn id="2" name="Plānotie" totalsRowFunction="custom" dataDxfId="16" totalsRowDxfId="15" dataCellStyle="Valūta">
      <totalsRowFormula>C6-C7</totalsRowFormula>
    </tableColumn>
    <tableColumn id="3" name="Faktiskie" totalsRowFunction="custom" dataDxfId="14" totalsRowDxfId="13" dataCellStyle="Valūta">
      <totalsRowFormula>D6-D7</totalsRowFormula>
    </tableColumn>
    <tableColumn id="4" name="Novirze" totalsRowFunction="custom" dataDxfId="12" totalsRowDxfId="11" dataCellStyle="Valūta">
      <totalsRowFormula>NaudasPlūsma[[#Totals],[Faktiskie]]-NaudasPlūsma[[#Totals],[Plānotie]]</totalsRowFormula>
    </tableColumn>
  </tableColumns>
  <tableStyleInfo name="Ģimenes ikmēneša budžets" showFirstColumn="1" showLastColumn="1" showRowStripes="1" showColumnStripes="1"/>
  <extLst>
    <ext xmlns:x14="http://schemas.microsoft.com/office/spreadsheetml/2009/9/main" uri="{504A1905-F514-4f6f-8877-14C23A59335A}">
      <x14:table altTextSummary="Ienākumu kopsummas, izdevumu kopsummas un kopējās naudas summas plānotā, faktiskā naudas plūsma un naudas plūsmas novirze tiek automātiski atjaunināta atkarībā no ierakstiet ikmēneša ienākumu un ikmēneša izdevumu darblapās"/>
    </ext>
  </extLst>
</table>
</file>

<file path=xl/tables/table2.xml><?xml version="1.0" encoding="utf-8"?>
<table xmlns="http://schemas.openxmlformats.org/spreadsheetml/2006/main" id="5" name="Ienākumi" displayName="Ienākumi" ref="B1:E5" totalsRowCount="1">
  <autoFilter ref="B1:E4"/>
  <tableColumns count="4">
    <tableColumn id="1" name="Mēneša ienākumi" totalsRowLabel="Ienākumu kopsumma"/>
    <tableColumn id="2" name="Plānotie" totalsRowFunction="sum" dataDxfId="10" totalsRowDxfId="9" dataCellStyle="Valūta"/>
    <tableColumn id="3" name="Faktiskie" totalsRowFunction="sum" dataDxfId="8" totalsRowDxfId="7" dataCellStyle="Valūta"/>
    <tableColumn id="4" name="Novirze" totalsRowFunction="sum" dataDxfId="6" totalsRowDxfId="5" dataCellStyle="Valūta">
      <calculatedColumnFormula>Ienākumi[[#This Row],[Faktiskie]]-Ienākumi[[#This Row],[Plānotie]]</calculatedColumnFormula>
    </tableColumn>
  </tableColumns>
  <tableStyleInfo name="Ģimenes ikmēneša budžets" showFirstColumn="1" showLastColumn="1" showRowStripes="1" showColumnStripes="1"/>
  <extLst>
    <ext xmlns:x14="http://schemas.microsoft.com/office/spreadsheetml/2009/9/main" uri="{504A1905-F514-4f6f-8877-14C23A59335A}">
      <x14:table altTextSummary="Šajā tabulā ievadiet ikmēneša ienākumus, kā arī plānotos un faktiskos ienākumus no katra avota. Novirze un ienākumu kopsumma tiek aprēķināta automātiski"/>
    </ext>
  </extLst>
</table>
</file>

<file path=xl/tables/table3.xml><?xml version="1.0" encoding="utf-8"?>
<table xmlns="http://schemas.openxmlformats.org/spreadsheetml/2006/main" id="9" name="Izdevumi" displayName="Izdevumi" ref="B1:E22" totalsRowCount="1">
  <autoFilter ref="B1:E21"/>
  <tableColumns count="4">
    <tableColumn id="1" name="Mēneša izdevumi" totalsRowLabel="Izdevumu kopsumma" totalsRowDxfId="4"/>
    <tableColumn id="2" name="Plānotie" totalsRowFunction="sum" dataDxfId="3" dataCellStyle="Plānotie"/>
    <tableColumn id="3" name="Faktiskie" totalsRowFunction="sum" dataDxfId="2" dataCellStyle="Valūta"/>
    <tableColumn id="4" name="Novirze" totalsRowFunction="sum" dataDxfId="1" totalsRowDxfId="0" dataCellStyle="Valūta">
      <calculatedColumnFormula>Izdevumi[[#This Row],[Plānotie]]-Izdevumi[[#This Row],[Faktiskie]]</calculatedColumnFormula>
    </tableColumn>
  </tableColumns>
  <tableStyleInfo name="Ģimenes ikmēneša budžets" showFirstColumn="1" showLastColumn="1" showRowStripes="1" showColumnStripes="1"/>
  <extLst>
    <ext xmlns:x14="http://schemas.microsoft.com/office/spreadsheetml/2009/9/main" uri="{504A1905-F514-4f6f-8877-14C23A59335A}">
      <x14:table altTextSummary="Šajā tabulā ievadiet ikmēneša izdevumus, plānotos un faktiskos izdevumus. Novirze un izdevumu kopsumma tiek aprēķināta automātiski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32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5" t="s">
        <v>2</v>
      </c>
      <c r="C5" s="13" t="s">
        <v>6</v>
      </c>
      <c r="D5" s="12" t="s">
        <v>7</v>
      </c>
      <c r="E5" s="16" t="s">
        <v>8</v>
      </c>
    </row>
    <row r="6" spans="2:5" ht="30" customHeight="1" x14ac:dyDescent="0.2">
      <c r="B6" s="8" t="s">
        <v>3</v>
      </c>
      <c r="C6" s="19">
        <f>Ienākumi[[#Totals],[Plānotie]]</f>
        <v>5700</v>
      </c>
      <c r="D6" s="21">
        <f>Ienākumi[[#Totals],[Faktiskie]]</f>
        <v>5500</v>
      </c>
      <c r="E6" s="23">
        <f>Ienākumi[[#Totals],[Novirze]]</f>
        <v>-200</v>
      </c>
    </row>
    <row r="7" spans="2:5" ht="30" customHeight="1" x14ac:dyDescent="0.2">
      <c r="B7" s="8" t="s">
        <v>4</v>
      </c>
      <c r="C7" s="19">
        <f>Izdevumi[[#Totals],[Plānotie]]</f>
        <v>3603</v>
      </c>
      <c r="D7" s="21">
        <f>Izdevumi[[#Totals],[Faktiskie]]</f>
        <v>3655</v>
      </c>
      <c r="E7" s="23">
        <f>Izdevumi[[#Totals],[Novirze]]</f>
        <v>-52</v>
      </c>
    </row>
    <row r="8" spans="2:5" ht="30" customHeight="1" x14ac:dyDescent="0.2">
      <c r="B8" s="17" t="s">
        <v>5</v>
      </c>
      <c r="C8" s="20">
        <f>C6-C7</f>
        <v>2097</v>
      </c>
      <c r="D8" s="22">
        <f>D6-D7</f>
        <v>1845</v>
      </c>
      <c r="E8" s="23">
        <f>NaudasPlūsma[[#Totals],[Faktiskie]]-NaudasPlūsma[[#Totals],[Plānotie]]</f>
        <v>-252</v>
      </c>
    </row>
  </sheetData>
  <dataValidations count="9">
    <dataValidation allowBlank="1" showInputMessage="1" showErrorMessage="1" prompt="Izmantojiet šo darblapu, lai izveidotu ģimenes mēneša budžetu. Naudas plūsmas tabula un budžeta kopsavilkums sagrupētā stabiņu diagrammā tiek automātiski atjaunināts, izmantojot datus mēneša ienākumu un izdevumu darblapās." sqref="A1"/>
    <dataValidation allowBlank="1" showInputMessage="1" showErrorMessage="1" prompt="Šajā šūnā ievadiet mēnesi" sqref="B1"/>
    <dataValidation allowBlank="1" showInputMessage="1" showErrorMessage="1" prompt="Šajā šūnā ievadiet gadu" sqref="B2"/>
    <dataValidation allowBlank="1" showInputMessage="1" showErrorMessage="1" prompt="Šajā šūnā ir šīs darblapas nosaukums. Ievadiet datus par ikmēneša ienākumiem ikmēneša ienākumu darblapā un ievadiet datus par ikmēneša izdevumiem ikmēneša izdevumu darblapā." sqref="B3"/>
    <dataValidation allowBlank="1" showInputMessage="1" showErrorMessage="1" prompt="Sagrupēta stabiņu diagramma, kurā attēlotas plānotās un faktiskās ienākumu kopsummas, izdevumu kopsummas un kopējās naudas summas vērtības" sqref="B4"/>
    <dataValidation allowBlank="1" showInputMessage="1" showErrorMessage="1" prompt="Ienākumu kopsumma un izdevumu kopsumma tiek automātiski atjaunināta šajā kolonnā zem šī virsraksta" sqref="B5"/>
    <dataValidation allowBlank="1" showInputMessage="1" showErrorMessage="1" prompt="Plānotā summa tiek automātiski atjaunināta šajā kolonnā zem šī virsraksta" sqref="C5"/>
    <dataValidation allowBlank="1" showInputMessage="1" showErrorMessage="1" prompt="Faktiskā summa tiek automātiski atjaunināta šajā kolonnā zem šī virsraksta" sqref="D5"/>
    <dataValidation allowBlank="1" showInputMessage="1" showErrorMessage="1" prompt="Summas novirze tiek automātiski aprēķināta šajā kolonnā zem šī virsraksta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5" t="s">
        <v>33</v>
      </c>
      <c r="C1" s="13" t="s">
        <v>6</v>
      </c>
      <c r="D1" s="12" t="s">
        <v>7</v>
      </c>
      <c r="E1" s="14" t="s">
        <v>8</v>
      </c>
    </row>
    <row r="2" spans="2:5" ht="30" customHeight="1" x14ac:dyDescent="0.2">
      <c r="B2" s="15" t="s">
        <v>9</v>
      </c>
      <c r="C2" s="19">
        <v>4000</v>
      </c>
      <c r="D2" s="19">
        <v>4000</v>
      </c>
      <c r="E2" s="19">
        <f>Ienākumi[[#This Row],[Faktiskie]]-Ienākumi[[#This Row],[Plānotie]]</f>
        <v>0</v>
      </c>
    </row>
    <row r="3" spans="2:5" ht="30" customHeight="1" x14ac:dyDescent="0.2">
      <c r="B3" s="15" t="s">
        <v>10</v>
      </c>
      <c r="C3" s="19">
        <v>1400</v>
      </c>
      <c r="D3" s="19">
        <v>1500</v>
      </c>
      <c r="E3" s="19">
        <f>Ienākumi[[#This Row],[Faktiskie]]-Ienākumi[[#This Row],[Plānotie]]</f>
        <v>100</v>
      </c>
    </row>
    <row r="4" spans="2:5" ht="30" customHeight="1" x14ac:dyDescent="0.2">
      <c r="B4" s="15" t="s">
        <v>11</v>
      </c>
      <c r="C4" s="19">
        <v>300</v>
      </c>
      <c r="D4" s="19">
        <v>0</v>
      </c>
      <c r="E4" s="19">
        <f>Ienākumi[[#This Row],[Faktiskie]]-Ienākumi[[#This Row],[Plānotie]]</f>
        <v>-300</v>
      </c>
    </row>
    <row r="5" spans="2:5" ht="30" customHeight="1" x14ac:dyDescent="0.2">
      <c r="B5" t="s">
        <v>3</v>
      </c>
      <c r="C5" s="24">
        <f>SUBTOTAL(109,Ienākumi[Plānotie])</f>
        <v>5700</v>
      </c>
      <c r="D5" s="25">
        <f>SUBTOTAL(109,Ienākumi[Faktiskie])</f>
        <v>5500</v>
      </c>
      <c r="E5" s="26">
        <f>SUBTOTAL(109,Ienākumi[Novirze])</f>
        <v>-200</v>
      </c>
    </row>
  </sheetData>
  <dataValidations count="5">
    <dataValidation allowBlank="1" showInputMessage="1" showErrorMessage="1" prompt="Šajā darblapā ievadiet mēneša ienākumus" sqref="A1"/>
    <dataValidation allowBlank="1" showInputMessage="1" showErrorMessage="1" prompt="Summas novirze tiek automātiski aprēķināta šajā kolonnā zem šī virsraksta" sqref="E1"/>
    <dataValidation allowBlank="1" showInputMessage="1" showErrorMessage="1" prompt="Ievadiet mēneša ienākumus šajā kolonnā zem šī virsraksta. Lai atrastu konkrētus ierakstus, izmantojiet virsraksta filtrus" sqref="B1"/>
    <dataValidation allowBlank="1" showInputMessage="1" showErrorMessage="1" prompt="Ievadiet plānotos ienākumus šajā kolonnā zem šī virsraksta" sqref="C1"/>
    <dataValidation allowBlank="1" showInputMessage="1" showErrorMessage="1" prompt="Ievadiet faktiskos ienākumus šajā kolonnā zem šī virsraksta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34</v>
      </c>
      <c r="C1" s="13" t="s">
        <v>6</v>
      </c>
      <c r="D1" s="11" t="s">
        <v>7</v>
      </c>
      <c r="E1" s="14" t="s">
        <v>8</v>
      </c>
    </row>
    <row r="2" spans="2:5" ht="30" customHeight="1" x14ac:dyDescent="0.2">
      <c r="B2" s="8" t="s">
        <v>12</v>
      </c>
      <c r="C2" s="27">
        <v>1500</v>
      </c>
      <c r="D2" s="23">
        <v>1500</v>
      </c>
      <c r="E2" s="19">
        <f>Izdevumi[[#This Row],[Plānotie]]-Izdevumi[[#This Row],[Faktiskie]]</f>
        <v>0</v>
      </c>
    </row>
    <row r="3" spans="2:5" ht="30" customHeight="1" x14ac:dyDescent="0.2">
      <c r="B3" s="8" t="s">
        <v>13</v>
      </c>
      <c r="C3" s="27">
        <v>250</v>
      </c>
      <c r="D3" s="23">
        <v>280</v>
      </c>
      <c r="E3" s="19">
        <f>Izdevumi[[#This Row],[Plānotie]]-Izdevumi[[#This Row],[Faktiskie]]</f>
        <v>-30</v>
      </c>
    </row>
    <row r="4" spans="2:5" ht="30" customHeight="1" x14ac:dyDescent="0.2">
      <c r="B4" s="8" t="s">
        <v>14</v>
      </c>
      <c r="C4" s="27">
        <v>38</v>
      </c>
      <c r="D4" s="23">
        <v>38</v>
      </c>
      <c r="E4" s="19">
        <f>Izdevumi[[#This Row],[Plānotie]]-Izdevumi[[#This Row],[Faktiskie]]</f>
        <v>0</v>
      </c>
    </row>
    <row r="5" spans="2:5" ht="30" customHeight="1" x14ac:dyDescent="0.2">
      <c r="B5" s="8" t="s">
        <v>15</v>
      </c>
      <c r="C5" s="27">
        <v>65</v>
      </c>
      <c r="D5" s="23">
        <v>78</v>
      </c>
      <c r="E5" s="19">
        <f>Izdevumi[[#This Row],[Plānotie]]-Izdevumi[[#This Row],[Faktiskie]]</f>
        <v>-13</v>
      </c>
    </row>
    <row r="6" spans="2:5" ht="30" customHeight="1" x14ac:dyDescent="0.2">
      <c r="B6" s="8" t="s">
        <v>16</v>
      </c>
      <c r="C6" s="27">
        <v>25</v>
      </c>
      <c r="D6" s="23">
        <v>21</v>
      </c>
      <c r="E6" s="19">
        <f>Izdevumi[[#This Row],[Plānotie]]-Izdevumi[[#This Row],[Faktiskie]]</f>
        <v>4</v>
      </c>
    </row>
    <row r="7" spans="2:5" ht="30" customHeight="1" x14ac:dyDescent="0.2">
      <c r="B7" s="8" t="s">
        <v>17</v>
      </c>
      <c r="C7" s="27">
        <v>75</v>
      </c>
      <c r="D7" s="23">
        <v>83</v>
      </c>
      <c r="E7" s="19">
        <f>Izdevumi[[#This Row],[Plānotie]]-Izdevumi[[#This Row],[Faktiskie]]</f>
        <v>-8</v>
      </c>
    </row>
    <row r="8" spans="2:5" ht="30" customHeight="1" x14ac:dyDescent="0.2">
      <c r="B8" s="8" t="s">
        <v>18</v>
      </c>
      <c r="C8" s="27">
        <v>60</v>
      </c>
      <c r="D8" s="23">
        <v>60</v>
      </c>
      <c r="E8" s="19">
        <f>Izdevumi[[#This Row],[Plānotie]]-Izdevumi[[#This Row],[Faktiskie]]</f>
        <v>0</v>
      </c>
    </row>
    <row r="9" spans="2:5" ht="30" customHeight="1" x14ac:dyDescent="0.2">
      <c r="B9" s="8" t="s">
        <v>19</v>
      </c>
      <c r="C9" s="27">
        <v>0</v>
      </c>
      <c r="D9" s="23">
        <v>60</v>
      </c>
      <c r="E9" s="19">
        <f>Izdevumi[[#This Row],[Plānotie]]-Izdevumi[[#This Row],[Faktiskie]]</f>
        <v>-60</v>
      </c>
    </row>
    <row r="10" spans="2:5" ht="30" customHeight="1" x14ac:dyDescent="0.2">
      <c r="B10" s="8" t="s">
        <v>20</v>
      </c>
      <c r="C10" s="27">
        <v>180</v>
      </c>
      <c r="D10" s="23">
        <v>150</v>
      </c>
      <c r="E10" s="19">
        <f>Izdevumi[[#This Row],[Plānotie]]-Izdevumi[[#This Row],[Faktiskie]]</f>
        <v>30</v>
      </c>
    </row>
    <row r="11" spans="2:5" ht="30" customHeight="1" x14ac:dyDescent="0.2">
      <c r="B11" s="8" t="s">
        <v>21</v>
      </c>
      <c r="C11" s="27">
        <v>250</v>
      </c>
      <c r="D11" s="23">
        <v>250</v>
      </c>
      <c r="E11" s="19">
        <f>Izdevumi[[#This Row],[Plānotie]]-Izdevumi[[#This Row],[Faktiskie]]</f>
        <v>0</v>
      </c>
    </row>
    <row r="12" spans="2:5" ht="30" customHeight="1" x14ac:dyDescent="0.2">
      <c r="B12" s="8" t="s">
        <v>22</v>
      </c>
      <c r="C12" s="27">
        <v>75</v>
      </c>
      <c r="D12" s="23">
        <v>80</v>
      </c>
      <c r="E12" s="19">
        <f>Izdevumi[[#This Row],[Plānotie]]-Izdevumi[[#This Row],[Faktiskie]]</f>
        <v>-5</v>
      </c>
    </row>
    <row r="13" spans="2:5" ht="30" customHeight="1" x14ac:dyDescent="0.2">
      <c r="B13" s="8" t="s">
        <v>23</v>
      </c>
      <c r="C13" s="27">
        <v>280</v>
      </c>
      <c r="D13" s="23">
        <v>260</v>
      </c>
      <c r="E13" s="19">
        <f>Izdevumi[[#This Row],[Plānotie]]-Izdevumi[[#This Row],[Faktiskie]]</f>
        <v>20</v>
      </c>
    </row>
    <row r="14" spans="2:5" ht="30" customHeight="1" x14ac:dyDescent="0.2">
      <c r="B14" s="8" t="s">
        <v>24</v>
      </c>
      <c r="C14" s="27">
        <v>75</v>
      </c>
      <c r="D14" s="23">
        <v>65</v>
      </c>
      <c r="E14" s="19">
        <f>Izdevumi[[#This Row],[Plānotie]]-Izdevumi[[#This Row],[Faktiskie]]</f>
        <v>10</v>
      </c>
    </row>
    <row r="15" spans="2:5" ht="30" customHeight="1" x14ac:dyDescent="0.2">
      <c r="B15" s="8" t="s">
        <v>25</v>
      </c>
      <c r="C15" s="27">
        <v>255</v>
      </c>
      <c r="D15" s="23">
        <v>255</v>
      </c>
      <c r="E15" s="19">
        <f>Izdevumi[[#This Row],[Plānotie]]-Izdevumi[[#This Row],[Faktiskie]]</f>
        <v>0</v>
      </c>
    </row>
    <row r="16" spans="2:5" ht="30" customHeight="1" x14ac:dyDescent="0.2">
      <c r="B16" s="8" t="s">
        <v>26</v>
      </c>
      <c r="C16" s="27">
        <v>100</v>
      </c>
      <c r="D16" s="23">
        <v>100</v>
      </c>
      <c r="E16" s="19">
        <f>Izdevumi[[#This Row],[Plānotie]]-Izdevumi[[#This Row],[Faktiskie]]</f>
        <v>0</v>
      </c>
    </row>
    <row r="17" spans="2:5" ht="30" customHeight="1" x14ac:dyDescent="0.2">
      <c r="B17" s="8" t="s">
        <v>27</v>
      </c>
      <c r="C17" s="27">
        <v>0</v>
      </c>
      <c r="D17" s="23">
        <v>0</v>
      </c>
      <c r="E17" s="19">
        <f>Izdevumi[[#This Row],[Plānotie]]-Izdevumi[[#This Row],[Faktiskie]]</f>
        <v>0</v>
      </c>
    </row>
    <row r="18" spans="2:5" ht="30" customHeight="1" x14ac:dyDescent="0.2">
      <c r="B18" s="8" t="s">
        <v>28</v>
      </c>
      <c r="C18" s="27">
        <v>0</v>
      </c>
      <c r="D18" s="23">
        <v>0</v>
      </c>
      <c r="E18" s="19">
        <f>Izdevumi[[#This Row],[Plānotie]]-Izdevumi[[#This Row],[Faktiskie]]</f>
        <v>0</v>
      </c>
    </row>
    <row r="19" spans="2:5" ht="30" customHeight="1" x14ac:dyDescent="0.2">
      <c r="B19" s="8" t="s">
        <v>29</v>
      </c>
      <c r="C19" s="27">
        <v>150</v>
      </c>
      <c r="D19" s="23">
        <v>150</v>
      </c>
      <c r="E19" s="19">
        <f>Izdevumi[[#This Row],[Plānotie]]-Izdevumi[[#This Row],[Faktiskie]]</f>
        <v>0</v>
      </c>
    </row>
    <row r="20" spans="2:5" ht="30" customHeight="1" x14ac:dyDescent="0.2">
      <c r="B20" s="8" t="s">
        <v>30</v>
      </c>
      <c r="C20" s="27">
        <v>225</v>
      </c>
      <c r="D20" s="23">
        <v>225</v>
      </c>
      <c r="E20" s="19">
        <f>Izdevumi[[#This Row],[Plānotie]]-Izdevumi[[#This Row],[Faktiskie]]</f>
        <v>0</v>
      </c>
    </row>
    <row r="21" spans="2:5" ht="30" customHeight="1" x14ac:dyDescent="0.2">
      <c r="B21" s="8" t="s">
        <v>31</v>
      </c>
      <c r="C21" s="27">
        <v>0</v>
      </c>
      <c r="D21" s="23">
        <v>0</v>
      </c>
      <c r="E21" s="19">
        <f>Izdevumi[[#This Row],[Plānotie]]-Izdevumi[[#This Row],[Faktiskie]]</f>
        <v>0</v>
      </c>
    </row>
    <row r="22" spans="2:5" ht="30" customHeight="1" x14ac:dyDescent="0.2">
      <c r="B22" s="18" t="s">
        <v>4</v>
      </c>
      <c r="C22" s="28">
        <f>SUBTOTAL(109,Izdevumi[Plānotie])</f>
        <v>3603</v>
      </c>
      <c r="D22" s="29">
        <f>SUBTOTAL(109,Izdevumi[Faktiskie])</f>
        <v>3655</v>
      </c>
      <c r="E22" s="23">
        <f>SUBTOTAL(109,Izdevumi[Novirze])</f>
        <v>-52</v>
      </c>
    </row>
  </sheetData>
  <dataValidations count="5">
    <dataValidation allowBlank="1" showInputMessage="1" showErrorMessage="1" prompt="Ievadiet mēneša izdevumus šajā kolonnā zem šī virsraksta. Lai atrastu konkrētus ierakstus, izmantojiet virsraksta filtrus" sqref="B1"/>
    <dataValidation allowBlank="1" showInputMessage="1" showErrorMessage="1" prompt="Ievadiet plānotos izdevumus šajā kolonnā zem šī virsraksta" sqref="C1"/>
    <dataValidation allowBlank="1" showInputMessage="1" showErrorMessage="1" prompt="Ievadiet faktiskos izdevumus šajā kolonnā zem šī virsraksta" sqref="D1"/>
    <dataValidation allowBlank="1" showInputMessage="1" showErrorMessage="1" prompt="Summas novirze tiek automātiski aprēķināta šajā kolonnā zem šī virsraksta" sqref="E1"/>
    <dataValidation allowBlank="1" showInputMessage="1" showErrorMessage="1" prompt="Šajā darblapā ievadiet mēneša izdevumus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6</vt:i4>
      </vt:variant>
    </vt:vector>
  </HeadingPairs>
  <TitlesOfParts>
    <vt:vector size="9" baseType="lpstr">
      <vt:lpstr>Naudas plūsma</vt:lpstr>
      <vt:lpstr>Ikmēneša ienākumi</vt:lpstr>
      <vt:lpstr>Ikmēneša izdevumi</vt:lpstr>
      <vt:lpstr>'Ikmēneša ienākumi'!Drukāt_virsrakstus</vt:lpstr>
      <vt:lpstr>'Ikmēneša izdevumi'!Drukāt_virsrakstus</vt:lpstr>
      <vt:lpstr>'Naudas plūsma'!Drukāt_virsrakstus</vt:lpstr>
      <vt:lpstr>Nosaukums1</vt:lpstr>
      <vt:lpstr>Nosaukums2</vt:lpstr>
      <vt:lpstr>Nosaukums3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2017-05-18T13:52:23Z</dcterms:modified>
</cp:coreProperties>
</file>