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혈압 및 혈당량" sheetId="1" r:id="rId1"/>
  </sheets>
  <definedNames>
    <definedName name="DHigh">'혈압 및 혈당량'!$G$4</definedName>
    <definedName name="DTarget">'혈압 및 혈당량'!$E$4</definedName>
    <definedName name="GHigh">'혈압 및 혈당량'!$J$3</definedName>
    <definedName name="GLow">'혈압 및 혈당량'!$H$3</definedName>
    <definedName name="GNormal">'혈압 및 혈당량'!$I$3</definedName>
    <definedName name="_xlnm.Print_Titles" localSheetId="0">'혈압 및 혈당량'!$6:$6</definedName>
    <definedName name="SHigh">'혈압 및 혈당량'!$G$3</definedName>
    <definedName name="STarget">'혈압 및 혈당량'!$E$3</definedName>
    <definedName name="제목1">혈압및혈당량[[#Headers],[날짜]]</definedName>
  </definedNames>
  <calcPr calcId="171027"/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B7" i="1"/>
  <c r="I11" i="1" l="1"/>
  <c r="J11" i="1" s="1"/>
  <c r="I12" i="1"/>
  <c r="J12" i="1" s="1"/>
  <c r="I10" i="1"/>
  <c r="J10" i="1" s="1"/>
  <c r="I9" i="1"/>
  <c r="J9" i="1" s="1"/>
  <c r="I8" i="1"/>
  <c r="J8" i="1" s="1"/>
  <c r="I7" i="1"/>
  <c r="J7" i="1" s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<sst xmlns="http://schemas.openxmlformats.org/spreadsheetml/2006/main" count="29" uniqueCount="25">
  <si>
    <t>날짜</t>
  </si>
  <si>
    <t>평균</t>
  </si>
  <si>
    <t>시간</t>
  </si>
  <si>
    <t>이벤트</t>
  </si>
  <si>
    <t>기상</t>
  </si>
  <si>
    <t>식사 전</t>
  </si>
  <si>
    <t>식사 후</t>
  </si>
  <si>
    <t>혈압만 측정</t>
  </si>
  <si>
    <t>아래의 E2-J5 셀에서 기준 값을 사용자 지정합니다.</t>
  </si>
  <si>
    <t>혈압</t>
  </si>
  <si>
    <t>목표 혈압</t>
  </si>
  <si>
    <t>수축기</t>
  </si>
  <si>
    <t>확장기</t>
  </si>
  <si>
    <t>의사 호출</t>
  </si>
  <si>
    <t>심박 수</t>
  </si>
  <si>
    <t>혈당량 기준</t>
  </si>
  <si>
    <t>낮음</t>
  </si>
  <si>
    <t>혈당량</t>
  </si>
  <si>
    <t>정상</t>
  </si>
  <si>
    <t>수준</t>
  </si>
  <si>
    <t>높음</t>
  </si>
  <si>
    <t>상태</t>
  </si>
  <si>
    <t>메모</t>
  </si>
  <si>
    <t>식사와 함께 혈압약 복용</t>
  </si>
  <si>
    <t>혈압 및 혈당량 추적기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</si>
</sst>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[$-412]AM/PM\ h:mm;@"/>
    <numFmt numFmtId="166" formatCode="_-&quot;₩&quot;* #,##0.00_-;\-&quot;₩&quot;* #,##0.00_-;_-&quot;₩&quot;* &quot;-&quot;??_-;_-@_-"/>
    <numFmt numFmtId="167" formatCode="yyyy\-mm\-dd"/>
  </numFmts>
  <fonts count="23">
    <font>
      <sz val="11"/>
      <color theme="3"/>
      <name val="Malgun Gothic"/>
      <family val="2"/>
    </font>
    <font>
      <sz val="11"/>
      <color theme="3"/>
      <name val="Century Gothic"/>
      <family val="2"/>
      <scheme val="minor"/>
    </font>
    <font>
      <sz val="8"/>
      <name val="Century Gothic"/>
      <family val="3"/>
      <charset val="129"/>
      <scheme val="minor"/>
    </font>
    <font>
      <sz val="11"/>
      <color theme="1"/>
      <name val="Malgun Gothic"/>
      <family val="2"/>
    </font>
    <font>
      <b/>
      <sz val="11"/>
      <color theme="0"/>
      <name val="Malgun Gothic"/>
      <family val="2"/>
    </font>
    <font>
      <b/>
      <sz val="12"/>
      <color theme="0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sz val="11"/>
      <color theme="3"/>
      <name val="Malgun Gothic"/>
      <family val="2"/>
    </font>
    <font>
      <i/>
      <sz val="11"/>
      <name val="Malgun Gothic"/>
      <family val="2"/>
    </font>
    <font>
      <sz val="11"/>
      <color rgb="FF006100"/>
      <name val="Malgun Gothic"/>
      <family val="2"/>
    </font>
    <font>
      <b/>
      <sz val="11"/>
      <color theme="3"/>
      <name val="Malgun Gothic"/>
      <family val="2"/>
    </font>
    <font>
      <sz val="1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22.5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i/>
      <sz val="11"/>
      <color theme="2"/>
      <name val="Malgun Gothic"/>
      <family val="2"/>
    </font>
    <font>
      <b/>
      <sz val="8"/>
      <color theme="3"/>
      <name val="Malgun Gothic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horizontal="left" vertical="center" wrapText="1" indent="1"/>
    </xf>
    <xf numFmtId="0" fontId="18" fillId="3" borderId="0">
      <alignment horizontal="left" vertical="center" wrapText="1"/>
    </xf>
    <xf numFmtId="0" fontId="12" fillId="2" borderId="2">
      <alignment horizontal="center" vertical="center"/>
    </xf>
    <xf numFmtId="0" fontId="12" fillId="0" borderId="4">
      <alignment horizontal="center" vertical="top"/>
    </xf>
    <xf numFmtId="0" fontId="13" fillId="0" borderId="0" applyNumberFormat="0" applyFill="0" applyBorder="0" applyProtection="0">
      <alignment horizontal="center" vertical="center"/>
    </xf>
    <xf numFmtId="0" fontId="13" fillId="0" borderId="0" applyNumberFormat="0" applyBorder="0" applyAlignment="0" applyProtection="0"/>
    <xf numFmtId="1" fontId="5" fillId="5" borderId="2">
      <alignment horizontal="center" vertical="center"/>
    </xf>
    <xf numFmtId="0" fontId="10" fillId="3" borderId="0" applyNumberFormat="0" applyBorder="0" applyAlignment="0" applyProtection="0"/>
    <xf numFmtId="14" fontId="9" fillId="3" borderId="0" applyFont="0" applyFill="0" applyBorder="0">
      <alignment horizontal="left" vertical="center" wrapText="1" indent="1"/>
    </xf>
    <xf numFmtId="164" fontId="9" fillId="3" borderId="0" applyFont="0" applyFill="0" applyBorder="0">
      <alignment horizontal="left" vertical="center" wrapText="1" indent="1"/>
    </xf>
    <xf numFmtId="1" fontId="9" fillId="0" borderId="0" applyFont="0" applyFill="0" applyBorder="0" applyProtection="0">
      <alignment horizontal="center" vertical="center"/>
    </xf>
    <xf numFmtId="1" fontId="9" fillId="0" borderId="3" applyFont="0" applyFill="0">
      <alignment horizontal="center" vertical="center"/>
    </xf>
    <xf numFmtId="1" fontId="4" fillId="6" borderId="2" applyProtection="0">
      <alignment horizontal="center" vertical="center"/>
    </xf>
    <xf numFmtId="1" fontId="4" fillId="4" borderId="2" applyProtection="0">
      <alignment horizontal="center" vertical="center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7" borderId="0" applyNumberFormat="0" applyBorder="0" applyAlignment="0" applyProtection="0"/>
    <xf numFmtId="0" fontId="7" fillId="8" borderId="0" applyNumberFormat="0" applyBorder="0" applyAlignment="0" applyProtection="0"/>
    <xf numFmtId="0" fontId="16" fillId="9" borderId="0" applyNumberFormat="0" applyBorder="0" applyAlignment="0" applyProtection="0"/>
    <xf numFmtId="0" fontId="14" fillId="10" borderId="5" applyNumberFormat="0" applyAlignment="0" applyProtection="0"/>
    <xf numFmtId="0" fontId="17" fillId="11" borderId="6" applyNumberFormat="0" applyAlignment="0" applyProtection="0"/>
    <xf numFmtId="0" fontId="8" fillId="11" borderId="5" applyNumberFormat="0" applyAlignment="0" applyProtection="0"/>
    <xf numFmtId="0" fontId="15" fillId="0" borderId="7" applyNumberFormat="0" applyFill="0" applyAlignment="0" applyProtection="0"/>
    <xf numFmtId="0" fontId="4" fillId="12" borderId="8" applyNumberFormat="0" applyAlignment="0" applyProtection="0"/>
    <xf numFmtId="0" fontId="20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9" fillId="0" borderId="10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8">
    <xf numFmtId="0" fontId="0" fillId="3" borderId="0" xfId="0">
      <alignment horizontal="left" vertical="center" wrapText="1" indent="1"/>
    </xf>
    <xf numFmtId="0" fontId="1" fillId="3" borderId="0" xfId="0" applyFont="1">
      <alignment horizontal="left" vertical="center" wrapText="1" indent="1"/>
    </xf>
    <xf numFmtId="0" fontId="13" fillId="3" borderId="0" xfId="4" applyFill="1">
      <alignment horizontal="center" vertical="center"/>
    </xf>
    <xf numFmtId="0" fontId="0" fillId="3" borderId="0" xfId="0" applyFont="1">
      <alignment horizontal="left" vertical="center" wrapText="1" indent="1"/>
    </xf>
    <xf numFmtId="1" fontId="4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4" fillId="6" borderId="2" xfId="12" applyNumberFormat="1" applyFont="1" applyBorder="1" applyAlignment="1">
      <alignment horizontal="center" vertical="center"/>
    </xf>
    <xf numFmtId="1" fontId="4" fillId="6" borderId="2" xfId="12" applyFont="1">
      <alignment horizontal="center" vertical="center"/>
    </xf>
    <xf numFmtId="1" fontId="5" fillId="5" borderId="2" xfId="6" applyFont="1">
      <alignment horizontal="center" vertical="center"/>
    </xf>
    <xf numFmtId="0" fontId="12" fillId="0" borderId="4" xfId="3" applyFont="1">
      <alignment horizontal="center" vertical="top"/>
    </xf>
    <xf numFmtId="0" fontId="22" fillId="2" borderId="1" xfId="0" applyFont="1" applyFill="1" applyBorder="1" applyAlignment="1">
      <alignment horizontal="center" vertical="center"/>
    </xf>
    <xf numFmtId="0" fontId="0" fillId="3" borderId="0" xfId="0" applyFont="1" applyFill="1" applyBorder="1">
      <alignment horizontal="left" vertical="center" wrapText="1" indent="1"/>
    </xf>
    <xf numFmtId="0" fontId="9" fillId="3" borderId="0" xfId="4" applyFont="1" applyFill="1" applyBorder="1">
      <alignment horizontal="center" vertical="center"/>
    </xf>
    <xf numFmtId="167" fontId="9" fillId="3" borderId="0" xfId="8" applyNumberFormat="1" applyFont="1" applyFill="1" applyBorder="1">
      <alignment horizontal="left" vertical="center" wrapText="1" indent="1"/>
    </xf>
    <xf numFmtId="165" fontId="9" fillId="3" borderId="0" xfId="9" applyNumberFormat="1" applyFont="1" applyFill="1" applyBorder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 indent="1"/>
    </xf>
    <xf numFmtId="1" fontId="9" fillId="3" borderId="0" xfId="10" applyFont="1" applyFill="1" applyBorder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vertical="center" indent="1"/>
    </xf>
    <xf numFmtId="1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>
      <alignment horizontal="left" vertical="center" indent="1"/>
    </xf>
    <xf numFmtId="0" fontId="12" fillId="2" borderId="2" xfId="2" applyFont="1">
      <alignment horizontal="center" vertical="center"/>
    </xf>
    <xf numFmtId="0" fontId="18" fillId="3" borderId="0" xfId="1" applyFont="1">
      <alignment horizontal="left" vertical="center" wrapText="1"/>
    </xf>
    <xf numFmtId="0" fontId="21" fillId="3" borderId="0" xfId="7" applyFont="1" applyAlignment="1">
      <alignment vertical="center"/>
    </xf>
    <xf numFmtId="0" fontId="12" fillId="0" borderId="4" xfId="3" applyFont="1">
      <alignment horizontal="center" vertical="top"/>
    </xf>
  </cellXfs>
  <cellStyles count="49">
    <cellStyle name="20% - Accent1" xfId="28" builtinId="30" customBuiltin="1"/>
    <cellStyle name="20% - Accent2" xfId="31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30" builtinId="32" customBuiltin="1"/>
    <cellStyle name="60% - Accent2" xfId="33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12" builtinId="29" customBuiltin="1"/>
    <cellStyle name="Accent2" xfId="13" builtinId="33" customBuiltin="1"/>
    <cellStyle name="Accent3" xfId="6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0" builtinId="3" customBuiltin="1"/>
    <cellStyle name="Comma [0]" xfId="11" builtinId="6" customBuiltin="1"/>
    <cellStyle name="Currency" xfId="14" builtinId="4" customBuiltin="1"/>
    <cellStyle name="Currency [0]" xfId="15" builtinId="7" customBuiltin="1"/>
    <cellStyle name="Explanatory Text" xfId="7" builtinId="53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7" builtinId="25" customBuiltin="1"/>
    <cellStyle name="Warning Text" xfId="25" builtinId="11" customBuiltin="1"/>
    <cellStyle name="날짜" xfId="8"/>
    <cellStyle name="시간" xfId="9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solid">
          <fgColor indexed="64"/>
          <bgColor theme="2"/>
        </patternFill>
      </fill>
    </dxf>
    <dxf>
      <numFmt numFmtId="165" formatCode="[$-412]AM/PM\ 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혈압 및 혈당량 추적기" defaultPivotStyle="PivotStyleLight15">
    <tableStyle name="혈압 및 혈당량 추적기" pivot="0" count="4">
      <tableStyleElement type="wholeTable" dxfId="23"/>
      <tableStyleElement type="headerRow" dxfId="22"/>
      <tableStyleElement type="totalRow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1</xdr:row>
      <xdr:rowOff>20788</xdr:rowOff>
    </xdr:to>
    <xdr:grpSp>
      <xdr:nvGrpSpPr>
        <xdr:cNvPr id="8" name="데이터 입력 팁" descr="필요에 맞게 기준 값을 변경할 수 있습니다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77965"/>
          <a:chOff x="3248023" y="-2"/>
          <a:chExt cx="6581775" cy="277965"/>
        </a:xfrm>
      </xdr:grpSpPr>
      <xdr:sp macro="" textlink="">
        <xdr:nvSpPr>
          <xdr:cNvPr id="7" name="아트워크 - 선" descr="둥근 호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팁 텍스트" descr="필요에 맞게 기준 값을 변경할 수 있습니다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243913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Malgun Gothic" panose="020B0503020000020004" pitchFamily="34" charset="-127"/>
                <a:ea typeface="Malgun Gothic" panose="020B0503020000020004" pitchFamily="34" charset="-127"/>
                <a:cs typeface="+mn-cs"/>
              </a:rPr>
              <a:t>필요에 맞게 값을 변경할 수 있습니다.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Malgun Gothic" panose="020B0503020000020004" pitchFamily="34" charset="-127"/>
              <a:ea typeface="Malgun Gothic" panose="020B0503020000020004" pitchFamily="34" charset="-127"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직선 연결선 5" descr="구분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직사각형 18" descr="구분선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ko" sz="1100">
              <a:latin typeface="Malgun Gothic" panose="020B0503020000020004" pitchFamily="34" charset="-127"/>
              <a:ea typeface="Malgun Gothic" panose="020B0503020000020004" pitchFamily="34" charset="-127"/>
            </a:rPr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혈압및혈당량" displayName="혈압및혈당량" ref="B6:K13" totalsRowCount="1">
  <tableColumns count="10">
    <tableColumn id="1" name="날짜" totalsRowLabel="평균" totalsRowDxfId="10"/>
    <tableColumn id="2" name="시간" dataDxfId="9" totalsRowDxfId="8"/>
    <tableColumn id="3" name="이벤트" totalsRowDxfId="7"/>
    <tableColumn id="4" name="수축기" totalsRowFunction="average" totalsRowDxfId="6"/>
    <tableColumn id="5" name="확장기" totalsRowFunction="average" totalsRowDxfId="5"/>
    <tableColumn id="6" name="심박 수" totalsRowFunction="average" totalsRowDxfId="4"/>
    <tableColumn id="10" name="혈당량" totalsRowFunction="average" totalsRowDxfId="3"/>
    <tableColumn id="7" name="수준" totalsRowDxfId="2">
      <calculatedColumnFormula>혈압및혈당량[[#This Row],[혈당량]]</calculatedColumnFormula>
    </tableColumn>
    <tableColumn id="9" name="상태" totalsRowDxfId="1">
      <calculatedColumnFormula>IFERROR(IF(혈압및혈당량[[#This Row],[수준]]=0,"",IF(혈압및혈당량[[#This Row],[수준]]&lt;=GLow,"낮음",IF(AND(혈압및혈당량[[#This Row],[수준]]&gt;GLow,혈압및혈당량[[#This Row],[수준]]&lt;GHigh),"정상","높음"))), "")</calculatedColumnFormula>
    </tableColumn>
    <tableColumn id="8" name="메모" totalsRowDxfId="0"/>
  </tableColumns>
  <tableStyleInfo name="혈압 및 혈당량 추적기" showFirstColumn="0" showLastColumn="1" showRowStripes="1" showColumnStripes="0"/>
  <extLst>
    <ext xmlns:x14="http://schemas.microsoft.com/office/spreadsheetml/2009/9/main" uri="{504A1905-F514-4f6f-8877-14C23A59335A}">
      <x14:table altTextSummary="이 테이블에는 날짜, 시간, 이벤트, 수축기/확장기 혈압 판독값, 심박 수, 혈당량, 수준, 상태 및 메모가 표시됩니다. 수준 및 상태는 자동으로 업데이트됩니다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1:11" ht="24.95" customHeight="1" thickBot="1">
      <c r="A1" s="3"/>
      <c r="B1" s="25" t="s">
        <v>24</v>
      </c>
      <c r="C1" s="25"/>
      <c r="D1" s="25"/>
      <c r="E1" s="26" t="s">
        <v>8</v>
      </c>
      <c r="F1" s="26"/>
      <c r="G1" s="26"/>
      <c r="H1" s="26"/>
      <c r="I1" s="26"/>
      <c r="J1" s="26"/>
      <c r="K1" s="3"/>
    </row>
    <row r="2" spans="1:11" ht="24.95" customHeight="1" thickTop="1" thickBot="1">
      <c r="A2" s="3"/>
      <c r="B2" s="25"/>
      <c r="C2" s="25"/>
      <c r="D2" s="25"/>
      <c r="E2" s="24" t="s">
        <v>9</v>
      </c>
      <c r="F2" s="24"/>
      <c r="G2" s="24"/>
      <c r="H2" s="24" t="s">
        <v>15</v>
      </c>
      <c r="I2" s="24"/>
      <c r="J2" s="24"/>
      <c r="K2" s="3"/>
    </row>
    <row r="3" spans="1:11" ht="24.95" customHeight="1" thickTop="1" thickBot="1">
      <c r="A3" s="3"/>
      <c r="B3" s="25"/>
      <c r="C3" s="25"/>
      <c r="D3" s="25"/>
      <c r="E3" s="4">
        <v>120</v>
      </c>
      <c r="F3" s="5" t="s">
        <v>11</v>
      </c>
      <c r="G3" s="6">
        <v>140</v>
      </c>
      <c r="H3" s="7">
        <v>70</v>
      </c>
      <c r="I3" s="4">
        <v>100</v>
      </c>
      <c r="J3" s="8">
        <v>150</v>
      </c>
      <c r="K3" s="3"/>
    </row>
    <row r="4" spans="1:11" ht="24.95" customHeight="1" thickTop="1" thickBot="1">
      <c r="A4" s="3"/>
      <c r="B4" s="25"/>
      <c r="C4" s="25"/>
      <c r="D4" s="25"/>
      <c r="E4" s="4">
        <v>80</v>
      </c>
      <c r="F4" s="5" t="s">
        <v>12</v>
      </c>
      <c r="G4" s="8">
        <v>90</v>
      </c>
      <c r="H4" s="27" t="s">
        <v>16</v>
      </c>
      <c r="I4" s="27" t="s">
        <v>18</v>
      </c>
      <c r="J4" s="27" t="s">
        <v>20</v>
      </c>
      <c r="K4" s="3"/>
    </row>
    <row r="5" spans="1:11" ht="24.95" customHeight="1" thickTop="1">
      <c r="A5" s="3"/>
      <c r="B5" s="25"/>
      <c r="C5" s="25"/>
      <c r="D5" s="25"/>
      <c r="E5" s="9" t="s">
        <v>10</v>
      </c>
      <c r="F5" s="10"/>
      <c r="G5" s="9" t="s">
        <v>13</v>
      </c>
      <c r="H5" s="27"/>
      <c r="I5" s="27"/>
      <c r="J5" s="27"/>
      <c r="K5" s="3"/>
    </row>
    <row r="6" spans="1:11" ht="20.100000000000001" customHeight="1">
      <c r="A6" s="3"/>
      <c r="B6" s="11" t="s">
        <v>0</v>
      </c>
      <c r="C6" s="11" t="s">
        <v>2</v>
      </c>
      <c r="D6" t="s">
        <v>3</v>
      </c>
      <c r="E6" s="12" t="s">
        <v>11</v>
      </c>
      <c r="F6" s="12" t="s">
        <v>12</v>
      </c>
      <c r="G6" s="12" t="s">
        <v>14</v>
      </c>
      <c r="H6" s="12" t="s">
        <v>17</v>
      </c>
      <c r="I6" s="11" t="s">
        <v>19</v>
      </c>
      <c r="J6" s="12" t="s">
        <v>21</v>
      </c>
      <c r="K6" s="11" t="s">
        <v>22</v>
      </c>
    </row>
    <row r="7" spans="1:11" ht="30" customHeight="1">
      <c r="A7" s="3"/>
      <c r="B7" s="13">
        <f ca="1">TODAY()</f>
        <v>43285</v>
      </c>
      <c r="C7" s="14">
        <v>0.25</v>
      </c>
      <c r="D7" s="15" t="s">
        <v>4</v>
      </c>
      <c r="E7" s="16">
        <v>129</v>
      </c>
      <c r="F7" s="16">
        <v>79</v>
      </c>
      <c r="G7" s="16">
        <v>72</v>
      </c>
      <c r="H7" s="16">
        <v>55</v>
      </c>
      <c r="I7" s="17">
        <f>혈압및혈당량[[#This Row],[혈당량]]</f>
        <v>55</v>
      </c>
      <c r="J7" s="2" t="str">
        <f>IFERROR(IF(혈압및혈당량[[#This Row],[수준]]=0,"",IF(혈압및혈당량[[#This Row],[수준]]&lt;=GLow,"낮음",IF(AND(혈압및혈당량[[#This Row],[수준]]&gt;GLow,혈압및혈당량[[#This Row],[수준]]&lt;GHigh),"정상","높음"))), "")</f>
        <v>낮음</v>
      </c>
      <c r="K7" s="11"/>
    </row>
    <row r="8" spans="1:11" ht="30" customHeight="1">
      <c r="A8" s="3"/>
      <c r="B8" s="13">
        <f t="shared" ref="B8:B11" ca="1" si="0">TODAY()</f>
        <v>43285</v>
      </c>
      <c r="C8" s="14">
        <v>0.29166666666666669</v>
      </c>
      <c r="D8" s="15" t="s">
        <v>5</v>
      </c>
      <c r="E8" s="16">
        <v>120</v>
      </c>
      <c r="F8" s="16">
        <v>80</v>
      </c>
      <c r="G8" s="16">
        <v>74</v>
      </c>
      <c r="H8" s="16">
        <v>70</v>
      </c>
      <c r="I8" s="17">
        <f>혈압및혈당량[[#This Row],[혈당량]]</f>
        <v>70</v>
      </c>
      <c r="J8" s="2" t="str">
        <f>IFERROR(IF(혈압및혈당량[[#This Row],[수준]]=0,"",IF(혈압및혈당량[[#This Row],[수준]]&lt;=GLow,"낮음",IF(AND(혈압및혈당량[[#This Row],[수준]]&gt;GLow,혈압및혈당량[[#This Row],[수준]]&lt;GHigh),"정상","높음"))), "")</f>
        <v>낮음</v>
      </c>
      <c r="K8" s="11"/>
    </row>
    <row r="9" spans="1:11" ht="30" customHeight="1">
      <c r="A9" s="3"/>
      <c r="B9" s="13">
        <f t="shared" ca="1" si="0"/>
        <v>43285</v>
      </c>
      <c r="C9" s="14">
        <v>0.375</v>
      </c>
      <c r="D9" s="15" t="s">
        <v>6</v>
      </c>
      <c r="E9" s="16">
        <v>133</v>
      </c>
      <c r="F9" s="16">
        <v>80</v>
      </c>
      <c r="G9" s="16">
        <v>75</v>
      </c>
      <c r="H9" s="16">
        <v>75</v>
      </c>
      <c r="I9" s="17">
        <f>혈압및혈당량[[#This Row],[혈당량]]</f>
        <v>75</v>
      </c>
      <c r="J9" s="2" t="str">
        <f>IFERROR(IF(혈압및혈당량[[#This Row],[수준]]=0,"",IF(혈압및혈당량[[#This Row],[수준]]&lt;=GLow,"낮음",IF(AND(혈압및혈당량[[#This Row],[수준]]&gt;GLow,혈압및혈당량[[#This Row],[수준]]&lt;GHigh),"정상","높음"))), "")</f>
        <v>정상</v>
      </c>
      <c r="K9" s="11"/>
    </row>
    <row r="10" spans="1:11" ht="30" customHeight="1">
      <c r="A10" s="3"/>
      <c r="B10" s="13">
        <f t="shared" ca="1" si="0"/>
        <v>43285</v>
      </c>
      <c r="C10" s="14">
        <v>0.41666666666666669</v>
      </c>
      <c r="D10" s="15" t="s">
        <v>7</v>
      </c>
      <c r="E10" s="16">
        <v>143</v>
      </c>
      <c r="F10" s="16">
        <v>91</v>
      </c>
      <c r="G10" s="16">
        <v>75</v>
      </c>
      <c r="H10" s="16">
        <v>190</v>
      </c>
      <c r="I10" s="17">
        <f>혈압및혈당량[[#This Row],[혈당량]]</f>
        <v>190</v>
      </c>
      <c r="J10" s="2" t="str">
        <f>IFERROR(IF(혈압및혈당량[[#This Row],[수준]]=0,"",IF(혈압및혈당량[[#This Row],[수준]]&lt;=GLow,"낮음",IF(AND(혈압및혈당량[[#This Row],[수준]]&gt;GLow,혈압및혈당량[[#This Row],[수준]]&lt;GHigh),"정상","높음"))), "")</f>
        <v>높음</v>
      </c>
      <c r="K10" s="11"/>
    </row>
    <row r="11" spans="1:11" ht="30" customHeight="1">
      <c r="A11" s="3"/>
      <c r="B11" s="13">
        <f t="shared" ca="1" si="0"/>
        <v>43285</v>
      </c>
      <c r="C11" s="14">
        <v>0.5</v>
      </c>
      <c r="D11" s="15" t="s">
        <v>5</v>
      </c>
      <c r="E11" s="16">
        <v>141</v>
      </c>
      <c r="F11" s="16">
        <v>84</v>
      </c>
      <c r="G11" s="16">
        <v>70</v>
      </c>
      <c r="H11" s="16">
        <v>140</v>
      </c>
      <c r="I11" s="17">
        <f>혈압및혈당량[[#This Row],[혈당량]]</f>
        <v>140</v>
      </c>
      <c r="J11" s="2" t="str">
        <f>IFERROR(IF(혈압및혈당량[[#This Row],[수준]]=0,"",IF(혈압및혈당량[[#This Row],[수준]]&lt;=GLow,"낮음",IF(AND(혈압및혈당량[[#This Row],[수준]]&gt;GLow,혈압및혈당량[[#This Row],[수준]]&lt;GHigh),"정상","높음"))), "")</f>
        <v>정상</v>
      </c>
      <c r="K11" s="11"/>
    </row>
    <row r="12" spans="1:11" ht="30" customHeight="1">
      <c r="A12" s="3"/>
      <c r="B12" s="13">
        <f ca="1">TODAY()</f>
        <v>43285</v>
      </c>
      <c r="C12" s="14">
        <v>0.625</v>
      </c>
      <c r="D12" s="15" t="s">
        <v>6</v>
      </c>
      <c r="E12" s="16">
        <v>132</v>
      </c>
      <c r="F12" s="16">
        <v>80</v>
      </c>
      <c r="G12" s="16">
        <v>68</v>
      </c>
      <c r="H12" s="16">
        <v>90</v>
      </c>
      <c r="I12" s="17">
        <f>혈압및혈당량[[#This Row],[혈당량]]</f>
        <v>90</v>
      </c>
      <c r="J12" s="2" t="str">
        <f>IFERROR(IF(혈압및혈당량[[#This Row],[수준]]=0,"",IF(혈압및혈당량[[#This Row],[수준]]&lt;=GLow,"낮음",IF(AND(혈압및혈당량[[#This Row],[수준]]&gt;GLow,혈압및혈당량[[#This Row],[수준]]&lt;GHigh),"정상","높음"))), "")</f>
        <v>정상</v>
      </c>
      <c r="K12" s="11" t="s">
        <v>23</v>
      </c>
    </row>
    <row r="13" spans="1:11" ht="30" customHeight="1">
      <c r="A13" s="3"/>
      <c r="B13" s="18" t="s">
        <v>1</v>
      </c>
      <c r="C13" s="11"/>
      <c r="D13" s="15"/>
      <c r="E13" s="19">
        <f>SUBTOTAL(101,혈압및혈당량[수축기])</f>
        <v>133</v>
      </c>
      <c r="F13" s="19">
        <f>SUBTOTAL(101,혈압및혈당량[확장기])</f>
        <v>82.333333333333329</v>
      </c>
      <c r="G13" s="20">
        <f>SUBTOTAL(101,혈압및혈당량[심박 수])</f>
        <v>72.333333333333329</v>
      </c>
      <c r="H13" s="19">
        <f>SUBTOTAL(101,혈압및혈당량[혈당량])</f>
        <v>103.33333333333333</v>
      </c>
      <c r="I13" s="21"/>
      <c r="J13" s="22"/>
      <c r="K13" s="23"/>
    </row>
  </sheetData>
  <mergeCells count="7">
    <mergeCell ref="H2:J2"/>
    <mergeCell ref="E2:G2"/>
    <mergeCell ref="B1:D5"/>
    <mergeCell ref="E1:J1"/>
    <mergeCell ref="J4:J5"/>
    <mergeCell ref="I4:I5"/>
    <mergeCell ref="H4:H5"/>
  </mergeCells>
  <phoneticPr fontId="2" type="noConversion"/>
  <conditionalFormatting sqref="I7:I12">
    <cfRule type="dataBar" priority="12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9" priority="3">
      <formula>$J7="정상"</formula>
    </cfRule>
    <cfRule type="expression" dxfId="18" priority="4">
      <formula>$J7="낮음"</formula>
    </cfRule>
    <cfRule type="expression" dxfId="17" priority="11">
      <formula>$J7="높음"</formula>
    </cfRule>
  </conditionalFormatting>
  <conditionalFormatting sqref="E7:E12">
    <cfRule type="expression" dxfId="16" priority="6">
      <formula>$E7&gt;=SHigh</formula>
    </cfRule>
    <cfRule type="expression" dxfId="15" priority="8">
      <formula>OR(E7=STarget,E7&lt;SHigh)</formula>
    </cfRule>
  </conditionalFormatting>
  <conditionalFormatting sqref="F7:F12">
    <cfRule type="expression" dxfId="14" priority="5">
      <formula>$F7&gt;=DHigh</formula>
    </cfRule>
    <cfRule type="expression" dxfId="13" priority="7">
      <formula>OR(F7=DTarget,F7&lt;DHigh)</formula>
    </cfRule>
  </conditionalFormatting>
  <conditionalFormatting sqref="H6:H13">
    <cfRule type="expression" dxfId="12" priority="2">
      <formula>$H$6="혈당량"</formula>
    </cfRule>
  </conditionalFormatting>
  <conditionalFormatting sqref="E6:E13">
    <cfRule type="expression" dxfId="11" priority="1">
      <formula>$E$6="수축기"</formula>
    </cfRule>
  </conditionalFormatting>
  <dataValidations count="21">
    <dataValidation allowBlank="1" showInputMessage="1" showErrorMessage="1" prompt="이 워크시트에 혈압 및 혈당량 추적기를 작성합니다. 혈압 및 혈당량 기준 값을 사용자 지정합니다. B6 셀부터 혈압 및 혈당량 테이블에 세부 정보를 입력합니다." sqref="A1"/>
    <dataValidation allowBlank="1" showInputMessage="1" showErrorMessage="1" prompt="이 셀에는 이 워크시트의 제목이 표시됩니다. 오른쪽 셀에서 기준 값을 사용자 지정합니다." sqref="B1:D5"/>
    <dataValidation allowBlank="1" showInputMessage="1" showErrorMessage="1" prompt="E3 및 E4 셀에서 목표 수축기/확장기 혈압 판독값을 사용자 지정하고, G3 및 G4 셀에서 의사 호출을 위한 수축기/확장기 혈압 한계를 사용자 지정합니다." sqref="E2:G2"/>
    <dataValidation allowBlank="1" showInputMessage="1" showErrorMessage="1" prompt="H3-J3 셀에서 낮음, 정상, 높음 혈당량 기준 값을 사용자 지정합니다." sqref="H2:J2"/>
    <dataValidation allowBlank="1" showInputMessage="1" showErrorMessage="1" prompt="이 열의 이 머리글 아래에 메모를 입력합니다." sqref="K6"/>
    <dataValidation allowBlank="1" showInputMessage="1" showErrorMessage="1" prompt="이 열의 이 머리글 아래에 날짜를 입력합니다." sqref="B6"/>
    <dataValidation allowBlank="1" showInputMessage="1" showErrorMessage="1" prompt="이 열의 이 머리글 아래에 시간을 입력합니다." sqref="C6"/>
    <dataValidation allowBlank="1" showInputMessage="1" showErrorMessage="1" prompt="이 열의 이 머리글 아래에 이벤트를 입력합니다." sqref="D6"/>
    <dataValidation allowBlank="1" showInputMessage="1" showErrorMessage="1" prompt="이 열의 이 머리글 아래에 수축기 혈압을 입력합니다. G3 셀에 설정된 한계를 초과하는 판독값은 RGB 색 R=125 G=15 B=34로 업데이트됩니다." sqref="E6"/>
    <dataValidation allowBlank="1" showInputMessage="1" showErrorMessage="1" prompt="이 열의 이 머리글 아래에 확장기 혈압을 입력합니다. G4 셀에 설정된 한계를 초과하는 판독값은 RGB 색 R=125 G=15 B=34로 업데이트됩니다." sqref="F6"/>
    <dataValidation allowBlank="1" showInputMessage="1" showErrorMessage="1" prompt="이 열의 이 머리글 아래에 심박 수를 입력합니다." sqref="G6"/>
    <dataValidation allowBlank="1" showInputMessage="1" showErrorMessage="1" prompt="이 열의 이 머리글 아래에 혈당량 판독값을 입력합니다." sqref="H6"/>
    <dataValidation allowBlank="1" showInputMessage="1" showErrorMessage="1" prompt="이 열의 이 머리글 아래에 혈당량 판독값의 데이터 막대가 자동으로 업데이트됩니다." sqref="I6"/>
    <dataValidation allowBlank="1" showInputMessage="1" showErrorMessage="1" prompt="이 열의 이 머리글 아래에 상태가 자동으로 업데이트됩니다." sqref="J6"/>
    <dataValidation allowBlank="1" showInputMessage="1" showErrorMessage="1" prompt="이 셀에는 의사 호출을 위한 확장기 혈압 한계가 표시됩니다." sqref="G4"/>
    <dataValidation allowBlank="1" showInputMessage="1" showErrorMessage="1" prompt="이 셀에는 목표 수축기 혈압 판독값이 표시됩니다." sqref="E3"/>
    <dataValidation allowBlank="1" showInputMessage="1" showErrorMessage="1" prompt="이 셀에는 목표 확장기 혈압 판독값이 표시됩니다." sqref="E4"/>
    <dataValidation allowBlank="1" showInputMessage="1" showErrorMessage="1" prompt="이 셀에는 의사 호출을 위한 수축기 혈압 한계가 표시됩니다." sqref="G3"/>
    <dataValidation allowBlank="1" showInputMessage="1" showErrorMessage="1" prompt="이 셀에는 높음 혈당량 기준 값이 표시됩니다." sqref="J3"/>
    <dataValidation allowBlank="1" showInputMessage="1" showErrorMessage="1" prompt="이 셀에는 낮음 혈당량 기준 값이 표시됩니다." sqref="H3"/>
    <dataValidation allowBlank="1" showInputMessage="1" showErrorMessage="1" prompt="이 셀에는 정상 혈당량 기준 값이 표시됩니다." sqref="I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혈압 및 혈당량</vt:lpstr>
      <vt:lpstr>DHigh</vt:lpstr>
      <vt:lpstr>DTarget</vt:lpstr>
      <vt:lpstr>GHigh</vt:lpstr>
      <vt:lpstr>GLow</vt:lpstr>
      <vt:lpstr>GNormal</vt:lpstr>
      <vt:lpstr>'혈압 및 혈당량'!Print_Titles</vt:lpstr>
      <vt:lpstr>SHigh</vt:lpstr>
      <vt:lpstr>STarget</vt:lpstr>
      <vt:lpstr>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2018-07-04T07:23:32Z</dcterms:created>
  <dcterms:modified xsi:type="dcterms:W3CDTF">2018-07-04T07:23:32Z</dcterms:modified>
</cp:coreProperties>
</file>