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327"/>
  <workbookPr codeName="ThisWorkbook"/>
  <mc:AlternateContent xmlns:mc="http://schemas.openxmlformats.org/markup-compatibility/2006">
    <mc:Choice Requires="x15">
      <x15ac:absPath xmlns:x15ac="http://schemas.microsoft.com/office/spreadsheetml/2010/11/ac" url="\\10.20.1.30\Phases4\10_P_M\10_ART\09_Project\O15_template\24_HOSep3\04_Final_finish_template\DEU\O15 Excel\Templates\"/>
    </mc:Choice>
  </mc:AlternateContent>
  <bookViews>
    <workbookView xWindow="0" yWindow="0" windowWidth="0" windowHeight="0"/>
  </bookViews>
  <sheets>
    <sheet name="Sparhilfe" sheetId="1" r:id="rId1"/>
  </sheets>
  <definedNames>
    <definedName name="DatumBeginnSparen">Sparhilfe!$B$6</definedName>
    <definedName name="EreignisDatum">Sparhilfe!$C$6</definedName>
    <definedName name="EreignisKosten">Sparhilfe!$C$10</definedName>
    <definedName name="ErsparnisseBisHeute">Sparhilfe!$C$18</definedName>
    <definedName name="ErsparnissePlanInfo">IF(SparenHäufigkeit="Wöchentlich",WöchentlicheErsparnisse,IF(SparenHäufigkeit="Zweiwöchentlich",ZweiwöchentlicheErsparnisse,IF(SparenHäufigkeit="Monatlich",MonatlicheErsparnisse,JährlicheErsparnisse)))</definedName>
    <definedName name="GesparterBetrag">Sparhilfe!$C$11</definedName>
    <definedName name="JahreBisEreignis">Sparhilfe!$G$28</definedName>
    <definedName name="JährlicheErsparnisse">Sparhilfe!$G$25</definedName>
    <definedName name="MonateBisEreignis">Sparhilfe!$F$28</definedName>
    <definedName name="MonatlicheErsparnisse">Sparhilfe!$F$25</definedName>
    <definedName name="SparenHäufigkeit">Sparhilfe!$F$6</definedName>
    <definedName name="TageBisEreignis">Sparhilfe!$C$28</definedName>
    <definedName name="TäglicheErsparnisse">Sparhilfe!$C$25</definedName>
    <definedName name="WochenBisEreignis">Sparhilfe!$D$28</definedName>
    <definedName name="WöchentlicheErsparnisse">Sparhilfe!$D$25</definedName>
    <definedName name="Ziel">Sparhilfe!$C$14</definedName>
    <definedName name="ZweiWochenBisEreignis">Sparhilfe!$E$28</definedName>
    <definedName name="ZweiwöchentlicheErsparnisse">Sparhilfe!$E$25</definedName>
  </definedNames>
  <calcPr calcId="152511"/>
</workbook>
</file>

<file path=xl/calcChain.xml><?xml version="1.0" encoding="utf-8"?>
<calcChain xmlns="http://schemas.openxmlformats.org/spreadsheetml/2006/main">
  <c r="B6" i="1" l="1"/>
  <c r="C6" i="1" s="1"/>
  <c r="C14" i="1" l="1"/>
  <c r="G28" i="1" l="1"/>
  <c r="F28" i="1"/>
  <c r="C28" i="1"/>
  <c r="D28" i="1" s="1"/>
  <c r="E28" i="1" l="1"/>
  <c r="D25" i="1"/>
  <c r="C25" i="1"/>
  <c r="G25" i="1"/>
  <c r="F25" i="1"/>
  <c r="E25" i="1" l="1"/>
  <c r="A17" i="1" s="1"/>
  <c r="C18" i="1" l="1"/>
  <c r="C19" i="1" s="1"/>
</calcChain>
</file>

<file path=xl/sharedStrings.xml><?xml version="1.0" encoding="utf-8"?>
<sst xmlns="http://schemas.openxmlformats.org/spreadsheetml/2006/main" count="25" uniqueCount="24">
  <si>
    <t>Tage</t>
  </si>
  <si>
    <t>Monate</t>
  </si>
  <si>
    <t>Jahre</t>
  </si>
  <si>
    <t>Wöchentlich</t>
  </si>
  <si>
    <t>Monatlich</t>
  </si>
  <si>
    <t>Wochen</t>
  </si>
  <si>
    <t>Täglich</t>
  </si>
  <si>
    <t>Zweiwöchentlich</t>
  </si>
  <si>
    <t xml:space="preserve"> Sparen beginnen am:</t>
  </si>
  <si>
    <t xml:space="preserve"> Sparen beenden bis:</t>
  </si>
  <si>
    <t>Zeitintervall</t>
  </si>
  <si>
    <t>REISEKOSTEN:</t>
  </si>
  <si>
    <t>Sparintervall</t>
  </si>
  <si>
    <t>DETAILS ZUM SPARPLAN</t>
  </si>
  <si>
    <t xml:space="preserve"> Sparintervall:</t>
  </si>
  <si>
    <t>Jährlich</t>
  </si>
  <si>
    <t>FRÜHER GESPART:</t>
  </si>
  <si>
    <t>AKTUELLES SPARZIEL:</t>
  </si>
  <si>
    <t>WINTERURLAUBSREISE NACH MEXIKO</t>
  </si>
  <si>
    <t>ZWEIWÖCHENTLICH</t>
  </si>
  <si>
    <t>Ich habe gespart:</t>
  </si>
  <si>
    <t>Ich muss noch sparen:</t>
  </si>
  <si>
    <t>Zeit bis zum Erreichen des Ziels:</t>
  </si>
  <si>
    <t>Zu sparender Betrag: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</si>
</sst>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"/>
    <numFmt numFmtId="165" formatCode="#,##0\ &quot;€&quot;"/>
    <numFmt numFmtId="166" formatCode="dd/mm/yy"/>
  </numFmts>
  <fonts count="13" x14ac:knownFonts="1">
    <font>
      <sz val="11"/>
      <color theme="1" tint="0.34998626667073579"/>
      <name val="Verdana"/>
      <family val="2"/>
      <scheme val="minor"/>
    </font>
    <font>
      <b/>
      <sz val="11"/>
      <color theme="1"/>
      <name val="Verdana"/>
      <family val="2"/>
      <scheme val="minor"/>
    </font>
    <font>
      <sz val="11"/>
      <color theme="1" tint="0.14999847407452621"/>
      <name val="Verdana"/>
      <family val="2"/>
      <scheme val="minor"/>
    </font>
    <font>
      <sz val="11"/>
      <color theme="0" tint="-4.9989318521683403E-2"/>
      <name val="Verdana"/>
      <family val="2"/>
      <scheme val="minor"/>
    </font>
    <font>
      <b/>
      <sz val="18"/>
      <color theme="4" tint="-0.499984740745262"/>
      <name val="Verdana"/>
      <family val="2"/>
      <scheme val="minor"/>
    </font>
    <font>
      <sz val="11"/>
      <color theme="4" tint="-0.499984740745262"/>
      <name val="Bookman Old Style"/>
      <family val="1"/>
      <scheme val="major"/>
    </font>
    <font>
      <b/>
      <sz val="18"/>
      <color theme="4"/>
      <name val="Verdana"/>
      <family val="2"/>
      <scheme val="minor"/>
    </font>
    <font>
      <b/>
      <sz val="18"/>
      <color theme="1" tint="0.34998626667073579"/>
      <name val="Verdana"/>
      <family val="2"/>
      <scheme val="minor"/>
    </font>
    <font>
      <sz val="11"/>
      <color theme="1" tint="0.34998626667073579"/>
      <name val="Verdana"/>
      <family val="2"/>
      <scheme val="minor"/>
    </font>
    <font>
      <b/>
      <sz val="14"/>
      <color theme="0"/>
      <name val="Verdana"/>
      <family val="2"/>
      <scheme val="minor"/>
    </font>
    <font>
      <b/>
      <sz val="24"/>
      <color theme="1" tint="0.34998626667073579"/>
      <name val="Verdana"/>
      <family val="2"/>
      <scheme val="minor"/>
    </font>
    <font>
      <b/>
      <sz val="11"/>
      <color theme="1" tint="0.34998626667073579"/>
      <name val="Verdana"/>
      <family val="2"/>
      <scheme val="minor"/>
    </font>
    <font>
      <b/>
      <sz val="11"/>
      <color theme="0"/>
      <name val="Verdana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ck">
        <color theme="0"/>
      </right>
      <top/>
      <bottom/>
      <diagonal/>
    </border>
    <border>
      <left/>
      <right/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 style="thick">
        <color theme="0"/>
      </top>
      <bottom/>
      <diagonal/>
    </border>
  </borders>
  <cellStyleXfs count="6">
    <xf numFmtId="0" fontId="0" fillId="0" borderId="0"/>
    <xf numFmtId="0" fontId="8" fillId="0" borderId="0" applyNumberFormat="0" applyFill="0" applyBorder="0" applyAlignment="0" applyProtection="0"/>
    <xf numFmtId="0" fontId="1" fillId="0" borderId="1" applyNumberFormat="0" applyFill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44">
    <xf numFmtId="0" fontId="0" fillId="0" borderId="0" xfId="0"/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Font="1" applyFill="1" applyBorder="1"/>
    <xf numFmtId="0" fontId="0" fillId="0" borderId="0" xfId="0" applyFont="1"/>
    <xf numFmtId="0" fontId="0" fillId="0" borderId="0" xfId="0" applyFont="1" applyBorder="1"/>
    <xf numFmtId="0" fontId="10" fillId="0" borderId="0" xfId="3" applyFill="1" applyBorder="1" applyAlignment="1">
      <alignment horizontal="left" vertical="center"/>
    </xf>
    <xf numFmtId="0" fontId="0" fillId="2" borderId="0" xfId="0" applyFill="1"/>
    <xf numFmtId="0" fontId="5" fillId="0" borderId="0" xfId="0" applyFont="1" applyAlignment="1">
      <alignment horizontal="left"/>
    </xf>
    <xf numFmtId="0" fontId="7" fillId="0" borderId="0" xfId="4" applyFill="1" applyAlignment="1">
      <alignment horizontal="left" vertical="center" indent="1"/>
    </xf>
    <xf numFmtId="0" fontId="7" fillId="0" borderId="0" xfId="4" applyFill="1" applyBorder="1" applyAlignment="1">
      <alignment horizontal="left" vertical="center" indent="1"/>
    </xf>
    <xf numFmtId="0" fontId="5" fillId="0" borderId="0" xfId="0" applyFont="1" applyAlignment="1">
      <alignment horizontal="right"/>
    </xf>
    <xf numFmtId="164" fontId="4" fillId="5" borderId="0" xfId="4" applyNumberFormat="1" applyFont="1" applyFill="1" applyBorder="1" applyAlignment="1" applyProtection="1">
      <alignment horizontal="right" vertical="center" indent="1"/>
    </xf>
    <xf numFmtId="0" fontId="6" fillId="0" borderId="0" xfId="4" applyNumberFormat="1" applyFont="1" applyAlignment="1" applyProtection="1">
      <alignment horizontal="left" vertical="center"/>
    </xf>
    <xf numFmtId="164" fontId="6" fillId="0" borderId="0" xfId="4" applyNumberFormat="1" applyFont="1" applyAlignment="1" applyProtection="1">
      <alignment horizontal="right" vertical="center" indent="1"/>
    </xf>
    <xf numFmtId="0" fontId="6" fillId="5" borderId="0" xfId="4" applyNumberFormat="1" applyFont="1" applyFill="1" applyAlignment="1" applyProtection="1">
      <alignment horizontal="left" vertical="center"/>
    </xf>
    <xf numFmtId="164" fontId="6" fillId="5" borderId="0" xfId="4" applyNumberFormat="1" applyFont="1" applyFill="1" applyAlignment="1" applyProtection="1">
      <alignment horizontal="right" vertical="center" indent="1"/>
    </xf>
    <xf numFmtId="0" fontId="0" fillId="0" borderId="0" xfId="0" applyFont="1" applyProtection="1"/>
    <xf numFmtId="0" fontId="0" fillId="5" borderId="0" xfId="0" applyFont="1" applyFill="1" applyProtection="1"/>
    <xf numFmtId="0" fontId="0" fillId="0" borderId="0" xfId="0" applyProtection="1"/>
    <xf numFmtId="0" fontId="6" fillId="0" borderId="0" xfId="4" applyNumberFormat="1" applyFont="1" applyAlignment="1" applyProtection="1">
      <alignment horizontal="left" vertical="center" indent="1"/>
    </xf>
    <xf numFmtId="0" fontId="7" fillId="0" borderId="0" xfId="4" applyFill="1" applyAlignment="1">
      <alignment vertical="center" wrapText="1"/>
    </xf>
    <xf numFmtId="0" fontId="7" fillId="0" borderId="0" xfId="4" applyNumberFormat="1" applyAlignment="1" applyProtection="1">
      <alignment horizontal="left" vertical="center"/>
    </xf>
    <xf numFmtId="0" fontId="8" fillId="0" borderId="0" xfId="0" applyFont="1" applyProtection="1"/>
    <xf numFmtId="0" fontId="7" fillId="5" borderId="4" xfId="4" applyNumberFormat="1" applyFill="1" applyBorder="1" applyAlignment="1" applyProtection="1">
      <alignment horizontal="center" vertical="center"/>
    </xf>
    <xf numFmtId="1" fontId="7" fillId="5" borderId="4" xfId="4" applyNumberFormat="1" applyFill="1" applyBorder="1" applyAlignment="1" applyProtection="1">
      <alignment horizontal="center" vertical="center"/>
    </xf>
    <xf numFmtId="1" fontId="7" fillId="5" borderId="5" xfId="4" applyNumberFormat="1" applyFill="1" applyBorder="1" applyAlignment="1" applyProtection="1">
      <alignment horizontal="center" vertical="center"/>
    </xf>
    <xf numFmtId="0" fontId="11" fillId="5" borderId="3" xfId="5" applyFill="1" applyBorder="1" applyAlignment="1">
      <alignment horizontal="left" vertical="center" indent="1"/>
    </xf>
    <xf numFmtId="0" fontId="8" fillId="5" borderId="0" xfId="1" applyFill="1" applyBorder="1" applyAlignment="1">
      <alignment horizontal="left" vertical="center" indent="1"/>
    </xf>
    <xf numFmtId="0" fontId="11" fillId="5" borderId="3" xfId="5" applyFill="1" applyBorder="1" applyAlignment="1">
      <alignment horizontal="center" vertical="center"/>
    </xf>
    <xf numFmtId="0" fontId="11" fillId="0" borderId="0" xfId="1" applyFont="1" applyAlignment="1">
      <alignment horizontal="left" vertical="center" indent="1"/>
    </xf>
    <xf numFmtId="0" fontId="12" fillId="3" borderId="2" xfId="0" applyFont="1" applyFill="1" applyBorder="1" applyAlignment="1">
      <alignment horizontal="left" vertical="center" indent="1"/>
    </xf>
    <xf numFmtId="0" fontId="12" fillId="4" borderId="2" xfId="0" applyFont="1" applyFill="1" applyBorder="1" applyAlignment="1">
      <alignment horizontal="left" vertical="center" indent="1"/>
    </xf>
    <xf numFmtId="165" fontId="7" fillId="5" borderId="4" xfId="4" applyNumberFormat="1" applyFill="1" applyBorder="1" applyAlignment="1" applyProtection="1">
      <alignment horizontal="center" vertical="center"/>
    </xf>
    <xf numFmtId="165" fontId="7" fillId="5" borderId="5" xfId="4" applyNumberFormat="1" applyFill="1" applyBorder="1" applyAlignment="1" applyProtection="1">
      <alignment horizontal="center" vertical="center"/>
    </xf>
    <xf numFmtId="166" fontId="7" fillId="0" borderId="0" xfId="4" applyNumberFormat="1" applyAlignment="1" applyProtection="1">
      <alignment horizontal="left" vertical="center"/>
      <protection locked="0"/>
    </xf>
    <xf numFmtId="165" fontId="7" fillId="0" borderId="0" xfId="4" applyNumberFormat="1" applyAlignment="1" applyProtection="1">
      <alignment horizontal="right" vertical="center" indent="1"/>
      <protection locked="0"/>
    </xf>
    <xf numFmtId="165" fontId="9" fillId="3" borderId="0" xfId="2" applyNumberFormat="1" applyFont="1" applyFill="1" applyBorder="1" applyAlignment="1" applyProtection="1">
      <alignment horizontal="right" vertical="center" indent="1"/>
    </xf>
    <xf numFmtId="165" fontId="9" fillId="4" borderId="0" xfId="2" applyNumberFormat="1" applyFont="1" applyFill="1" applyBorder="1" applyAlignment="1" applyProtection="1">
      <alignment horizontal="right" vertical="center" indent="1"/>
    </xf>
    <xf numFmtId="0" fontId="10" fillId="0" borderId="0" xfId="3" applyBorder="1" applyAlignment="1" applyProtection="1">
      <alignment horizontal="left" vertical="center" wrapText="1" indent="1"/>
      <protection locked="0"/>
    </xf>
    <xf numFmtId="0" fontId="7" fillId="0" borderId="0" xfId="4" applyNumberFormat="1" applyAlignment="1" applyProtection="1">
      <alignment horizontal="right" vertical="center"/>
      <protection locked="0"/>
    </xf>
    <xf numFmtId="165" fontId="7" fillId="0" borderId="0" xfId="4" applyNumberFormat="1" applyBorder="1" applyAlignment="1" applyProtection="1">
      <alignment horizontal="right" vertical="center" indent="1"/>
    </xf>
    <xf numFmtId="0" fontId="5" fillId="0" borderId="0" xfId="0" applyFont="1" applyAlignment="1">
      <alignment horizontal="left" indent="5"/>
    </xf>
    <xf numFmtId="166" fontId="7" fillId="0" borderId="0" xfId="4" applyNumberFormat="1" applyAlignment="1" applyProtection="1">
      <alignment horizontal="left" vertical="center" indent="5"/>
      <protection locked="0"/>
    </xf>
  </cellXfs>
  <cellStyles count="6">
    <cellStyle name="Ergebnis" xfId="2" builtinId="25"/>
    <cellStyle name="Standard" xfId="0" builtinId="0" customBuiltin="1"/>
    <cellStyle name="Überschrift" xfId="3" builtinId="15" customBuiltin="1"/>
    <cellStyle name="Überschrift 1" xfId="4" builtinId="16" customBuiltin="1"/>
    <cellStyle name="Überschrift 2" xfId="1" builtinId="17" customBuiltin="1"/>
    <cellStyle name="Überschrift 3" xfId="5" builtinId="18" customBuiltin="1"/>
  </cellStyles>
  <dxfs count="0"/>
  <tableStyles count="0" defaultTableStyle="TableStyleMedium9" defaultPivotStyle="PivotStyleLight16"/>
  <colors>
    <mruColors>
      <color rgb="FF6D6E71"/>
      <color rgb="FFE0E0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effectLst/>
          </c:spPr>
          <c:dPt>
            <c:idx val="1"/>
            <c:bubble3D val="0"/>
            <c:spPr>
              <a:solidFill>
                <a:schemeClr val="accent1">
                  <a:lumMod val="50000"/>
                </a:schemeClr>
              </a:solidFill>
              <a:effectLst/>
            </c:spPr>
          </c:dPt>
          <c:dLbls>
            <c:delete val="1"/>
          </c:dLbls>
          <c:cat>
            <c:strLit>
              <c:ptCount val="2"/>
              <c:pt idx="0">
                <c:v>Gespart</c:v>
              </c:pt>
              <c:pt idx="1">
                <c:v>Noch erforderlich</c:v>
              </c:pt>
            </c:strLit>
          </c:cat>
          <c:val>
            <c:numRef>
              <c:f>Sparhilfe!$C$18:$C$19</c:f>
              <c:numCache>
                <c:formatCode>#,##0\ "€"</c:formatCode>
                <c:ptCount val="2"/>
                <c:pt idx="0">
                  <c:v>4100</c:v>
                </c:pt>
                <c:pt idx="1">
                  <c:v>1900</c:v>
                </c:pt>
              </c:numCache>
            </c:numRef>
          </c:val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Gespart</c:v>
              </c:pt>
              <c:pt idx="1">
                <c:v>Noch erforderlich</c:v>
              </c:pt>
            </c:strLit>
          </c:cat>
          <c:val>
            <c:numRef>
              <c:f>Sparhilfe!$D$18:$D$19</c:f>
              <c:numCache>
                <c:formatCode>#,##0\ "€"</c:formatCode>
                <c:ptCount val="2"/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b"/>
      <c:layout/>
      <c:overlay val="0"/>
      <c:txPr>
        <a:bodyPr/>
        <a:lstStyle/>
        <a:p>
          <a:pPr rtl="0">
            <a:defRPr/>
          </a:pPr>
          <a:endParaRPr lang="de-DE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chemeClr val="tx1">
              <a:lumMod val="65000"/>
              <a:lumOff val="35000"/>
            </a:schemeClr>
          </a:solidFill>
        </a:defRPr>
      </a:pPr>
      <a:endParaRPr lang="de-DE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161926</xdr:colOff>
      <xdr:row>8</xdr:row>
      <xdr:rowOff>66676</xdr:rowOff>
    </xdr:from>
    <xdr:to>
      <xdr:col>6</xdr:col>
      <xdr:colOff>885826</xdr:colOff>
      <xdr:row>19</xdr:row>
      <xdr:rowOff>95250</xdr:rowOff>
    </xdr:to>
    <xdr:graphicFrame macro="">
      <xdr:nvGraphicFramePr>
        <xdr:cNvPr id="7" name="ErsparnisDiagramm" descr="Pie chart comparing total savings as of the current date to money yet to be saved. " title="Savings vs Still seed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Savings Estimator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91B936"/>
      </a:accent1>
      <a:accent2>
        <a:srgbClr val="7779CE"/>
      </a:accent2>
      <a:accent3>
        <a:srgbClr val="EA157A"/>
      </a:accent3>
      <a:accent4>
        <a:srgbClr val="FEB80A"/>
      </a:accent4>
      <a:accent5>
        <a:srgbClr val="00ADDC"/>
      </a:accent5>
      <a:accent6>
        <a:srgbClr val="FE8E40"/>
      </a:accent6>
      <a:hlink>
        <a:srgbClr val="00ADDC"/>
      </a:hlink>
      <a:folHlink>
        <a:srgbClr val="7779CE"/>
      </a:folHlink>
    </a:clrScheme>
    <a:fontScheme name="Savings Estimator">
      <a:majorFont>
        <a:latin typeface="Bookman Old Style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 tint="-0.249977111117893"/>
    <pageSetUpPr autoPageBreaks="0" fitToPage="1"/>
  </sheetPr>
  <dimension ref="A1:M29"/>
  <sheetViews>
    <sheetView showGridLines="0" tabSelected="1" zoomScaleNormal="100" workbookViewId="0">
      <selection sqref="A1:G1"/>
    </sheetView>
  </sheetViews>
  <sheetFormatPr baseColWidth="10" defaultColWidth="8.796875" defaultRowHeight="14.25" x14ac:dyDescent="0.2"/>
  <cols>
    <col min="1" max="1" width="2.59765625" style="4" customWidth="1"/>
    <col min="2" max="2" width="26.69921875" style="4" bestFit="1" customWidth="1"/>
    <col min="3" max="4" width="13.296875" style="4" bestFit="1" customWidth="1"/>
    <col min="5" max="5" width="14.19921875" style="4" bestFit="1" customWidth="1"/>
    <col min="6" max="6" width="14.5" style="4" customWidth="1"/>
    <col min="7" max="7" width="13.8984375" style="4" customWidth="1"/>
    <col min="8" max="8" width="2.59765625" style="4" customWidth="1"/>
    <col min="9" max="9" width="8" customWidth="1"/>
    <col min="10" max="10" width="2.796875" customWidth="1"/>
    <col min="14" max="16384" width="8.796875" style="4"/>
  </cols>
  <sheetData>
    <row r="1" spans="1:7" ht="66.75" customHeight="1" x14ac:dyDescent="0.2">
      <c r="A1" s="39" t="s">
        <v>18</v>
      </c>
      <c r="B1" s="39"/>
      <c r="C1" s="39"/>
      <c r="D1" s="39"/>
      <c r="E1" s="39"/>
      <c r="F1" s="39"/>
      <c r="G1" s="39"/>
    </row>
    <row r="2" spans="1:7" customFormat="1" x14ac:dyDescent="0.2"/>
    <row r="3" spans="1:7" customFormat="1" ht="7.5" customHeight="1" x14ac:dyDescent="0.2">
      <c r="B3" s="7"/>
      <c r="C3" s="7"/>
      <c r="D3" s="7"/>
      <c r="E3" s="7"/>
      <c r="F3" s="7"/>
      <c r="G3" s="7"/>
    </row>
    <row r="4" spans="1:7" customFormat="1" x14ac:dyDescent="0.2"/>
    <row r="5" spans="1:7" customFormat="1" ht="15" x14ac:dyDescent="0.25">
      <c r="B5" s="8" t="s">
        <v>8</v>
      </c>
      <c r="C5" s="42" t="s">
        <v>9</v>
      </c>
      <c r="D5" s="42"/>
      <c r="E5" s="42"/>
      <c r="F5" s="4"/>
      <c r="G5" s="11" t="s">
        <v>14</v>
      </c>
    </row>
    <row r="6" spans="1:7" customFormat="1" ht="22.5" x14ac:dyDescent="0.2">
      <c r="B6" s="35">
        <f ca="1">TODAY()-120</f>
        <v>41081</v>
      </c>
      <c r="C6" s="43">
        <f ca="1">DatumBeginnSparen+180</f>
        <v>41261</v>
      </c>
      <c r="D6" s="43"/>
      <c r="E6" s="43"/>
      <c r="F6" s="40" t="s">
        <v>19</v>
      </c>
      <c r="G6" s="40"/>
    </row>
    <row r="7" spans="1:7" customFormat="1" x14ac:dyDescent="0.2"/>
    <row r="8" spans="1:7" customFormat="1" ht="7.5" customHeight="1" x14ac:dyDescent="0.2">
      <c r="B8" s="7"/>
      <c r="C8" s="7"/>
      <c r="D8" s="7"/>
      <c r="E8" s="7"/>
      <c r="F8" s="7"/>
      <c r="G8" s="7"/>
    </row>
    <row r="9" spans="1:7" customFormat="1" x14ac:dyDescent="0.2"/>
    <row r="10" spans="1:7" customFormat="1" ht="34.5" customHeight="1" x14ac:dyDescent="0.2">
      <c r="A10" s="4"/>
      <c r="B10" s="22" t="s">
        <v>11</v>
      </c>
      <c r="C10" s="36">
        <v>6000</v>
      </c>
      <c r="D10" s="36"/>
      <c r="E10" s="4"/>
    </row>
    <row r="11" spans="1:7" ht="24" customHeight="1" x14ac:dyDescent="0.2">
      <c r="B11" s="22" t="s">
        <v>16</v>
      </c>
      <c r="C11" s="36">
        <v>300</v>
      </c>
      <c r="D11" s="36"/>
      <c r="E11" s="5"/>
      <c r="F11" s="5"/>
      <c r="G11" s="1"/>
    </row>
    <row r="12" spans="1:7" ht="14.25" customHeight="1" x14ac:dyDescent="0.2">
      <c r="B12" s="13"/>
      <c r="C12" s="14"/>
      <c r="D12" s="14"/>
      <c r="E12" s="5"/>
      <c r="F12" s="5"/>
      <c r="G12" s="1"/>
    </row>
    <row r="13" spans="1:7" ht="7.5" customHeight="1" x14ac:dyDescent="0.2">
      <c r="A13" s="20"/>
      <c r="B13" s="15"/>
      <c r="C13" s="16"/>
      <c r="D13" s="16"/>
      <c r="E13" s="5"/>
      <c r="F13" s="5"/>
      <c r="G13" s="1"/>
    </row>
    <row r="14" spans="1:7" ht="68.25" customHeight="1" x14ac:dyDescent="0.2">
      <c r="B14" s="21" t="s">
        <v>17</v>
      </c>
      <c r="C14" s="41">
        <f>EreignisKosten-GesparterBetrag</f>
        <v>5700</v>
      </c>
      <c r="D14" s="41"/>
      <c r="E14" s="2"/>
      <c r="F14" s="2"/>
      <c r="G14" s="2"/>
    </row>
    <row r="15" spans="1:7" ht="7.5" customHeight="1" x14ac:dyDescent="0.2">
      <c r="A15" s="9"/>
      <c r="B15" s="18"/>
      <c r="C15" s="12"/>
      <c r="D15" s="12"/>
      <c r="E15" s="2"/>
      <c r="F15" s="2"/>
      <c r="G15" s="2"/>
    </row>
    <row r="16" spans="1:7" ht="14.25" customHeight="1" x14ac:dyDescent="0.2">
      <c r="A16" s="9"/>
      <c r="B16" s="19"/>
      <c r="C16" s="19"/>
      <c r="D16" s="19"/>
      <c r="E16" s="2"/>
      <c r="F16" s="2"/>
      <c r="G16" s="2"/>
    </row>
    <row r="17" spans="1:7" customFormat="1" ht="24.75" customHeight="1" x14ac:dyDescent="0.2">
      <c r="A17" s="30" t="str">
        <f ca="1">IF(ErsparnissePlanInfo&gt;0,"  Wenn ich spare "&amp;TEXT(ErsparnissePlanInfo,"#.##0 € ")&amp;PROPER(SparenHäufigkeit)&amp;", Stand "&amp;TEXT(TODAY(),"TT.MM.JJ"&amp;":"),"  Datum der Veranstaltung ist zu nah für "&amp;PROPER(SparenHäufigkeit)&amp;" Sparplan")</f>
        <v xml:space="preserve">  Wenn ich spare 475 € Zweiwöchentlich, Stand 19.10.12:</v>
      </c>
      <c r="B17" s="23"/>
      <c r="C17" s="19"/>
      <c r="D17" s="19"/>
    </row>
    <row r="18" spans="1:7" ht="36" customHeight="1" x14ac:dyDescent="0.2">
      <c r="B18" s="31" t="s">
        <v>20</v>
      </c>
      <c r="C18" s="37">
        <f ca="1" xml:space="preserve"> IF(ErsparnissePlanInfo&gt;0,IF(TODAY()&gt;DatumBeginnSparen,(TODAY()-DatumBeginnSparen)*TäglicheErsparnisse,0)+GesparterBetrag,GesparterBetrag)</f>
        <v>4100</v>
      </c>
      <c r="D18" s="37"/>
      <c r="F18" s="2"/>
      <c r="G18" s="2"/>
    </row>
    <row r="19" spans="1:7" ht="36" customHeight="1" x14ac:dyDescent="0.2">
      <c r="B19" s="32" t="s">
        <v>21</v>
      </c>
      <c r="C19" s="38">
        <f ca="1">MAX(0,EreignisKosten-ErsparnisseBisHeute)</f>
        <v>1900</v>
      </c>
      <c r="D19" s="38"/>
      <c r="F19" s="2"/>
      <c r="G19" s="2"/>
    </row>
    <row r="20" spans="1:7" customFormat="1" x14ac:dyDescent="0.2"/>
    <row r="21" spans="1:7" customFormat="1" ht="7.5" customHeight="1" x14ac:dyDescent="0.2">
      <c r="B21" s="7"/>
      <c r="C21" s="7"/>
      <c r="D21" s="7"/>
      <c r="E21" s="7"/>
      <c r="F21" s="7"/>
      <c r="G21" s="7"/>
    </row>
    <row r="22" spans="1:7" customFormat="1" x14ac:dyDescent="0.2"/>
    <row r="23" spans="1:7" ht="31.5" customHeight="1" x14ac:dyDescent="0.2">
      <c r="A23" s="10" t="s">
        <v>13</v>
      </c>
      <c r="C23" s="6"/>
      <c r="D23"/>
      <c r="E23"/>
      <c r="F23"/>
      <c r="G23"/>
    </row>
    <row r="24" spans="1:7" ht="20.25" customHeight="1" thickBot="1" x14ac:dyDescent="0.25">
      <c r="B24" s="27" t="s">
        <v>12</v>
      </c>
      <c r="C24" s="29" t="s">
        <v>6</v>
      </c>
      <c r="D24" s="29" t="s">
        <v>3</v>
      </c>
      <c r="E24" s="29" t="s">
        <v>7</v>
      </c>
      <c r="F24" s="29" t="s">
        <v>4</v>
      </c>
      <c r="G24" s="29" t="s">
        <v>15</v>
      </c>
    </row>
    <row r="25" spans="1:7" ht="40.5" customHeight="1" thickTop="1" x14ac:dyDescent="0.2">
      <c r="B25" s="28" t="s">
        <v>23</v>
      </c>
      <c r="C25" s="33">
        <f ca="1">MIN(Ziel,IF(TageBisEreignis="",0,Ziel/TageBisEreignis))</f>
        <v>31.666666666666668</v>
      </c>
      <c r="D25" s="33">
        <f ca="1">MIN(Ziel,IF(WochenBisEreignis="",0,IF(ROUNDUP(WochenBisEreignis,0)=0,0,Ziel/WochenBisEreignis)))</f>
        <v>221.66666666666666</v>
      </c>
      <c r="E25" s="33">
        <f ca="1">IF(OR(ZweiWochenBisEreignis=0,ZweiWochenBisEreignis=""),0,MIN(Ziel,IF(D25="",0,Ziel/ZweiWochenBisEreignis)))</f>
        <v>475</v>
      </c>
      <c r="F25" s="33">
        <f ca="1">MIN(Ziel,IF(Ziel="",0,IF(OR(MonateBisEreignis=0,MonateBisEreignis=""),0,Ziel/MonateBisEreignis)))</f>
        <v>1140</v>
      </c>
      <c r="G25" s="34">
        <f ca="1">IF(OR(Ziel="",Ziel=0),0,IF(OR(JahreBisEreignis=0,JahreBisEreignis=""),0,Ziel/JahreBisEreignis))</f>
        <v>0</v>
      </c>
    </row>
    <row r="26" spans="1:7" ht="6" customHeight="1" x14ac:dyDescent="0.2">
      <c r="E26" s="3"/>
      <c r="F26" s="3"/>
      <c r="G26" s="3"/>
    </row>
    <row r="27" spans="1:7" ht="20.25" customHeight="1" thickBot="1" x14ac:dyDescent="0.25">
      <c r="B27" s="27" t="s">
        <v>10</v>
      </c>
      <c r="C27" s="29" t="s">
        <v>0</v>
      </c>
      <c r="D27" s="29" t="s">
        <v>5</v>
      </c>
      <c r="E27" s="29" t="s">
        <v>7</v>
      </c>
      <c r="F27" s="29" t="s">
        <v>1</v>
      </c>
      <c r="G27" s="29" t="s">
        <v>2</v>
      </c>
    </row>
    <row r="28" spans="1:7" ht="40.5" customHeight="1" thickTop="1" x14ac:dyDescent="0.2">
      <c r="B28" s="28" t="s">
        <v>22</v>
      </c>
      <c r="C28" s="24">
        <f ca="1">IF(DatumBeginnSparen&lt;&gt;"",DATEDIF(DatumBeginnSparen,EreignisDatum,"D"),"")</f>
        <v>180</v>
      </c>
      <c r="D28" s="25">
        <f ca="1">IF(TageBisEreignis&lt;&gt;"",TageBisEreignis/7,"")</f>
        <v>25.714285714285715</v>
      </c>
      <c r="E28" s="25">
        <f ca="1">IF(OR(WochenBisEreignis=0,WochenBisEreignis=""),0,ROUNDDOWN(WochenBisEreignis/2,0))</f>
        <v>12</v>
      </c>
      <c r="F28" s="25">
        <f ca="1">IF(DatumBeginnSparen&lt;&gt;"",DATEDIF(DatumBeginnSparen,EreignisDatum,"M"),"")</f>
        <v>5</v>
      </c>
      <c r="G28" s="26">
        <f ca="1">IF(DatumBeginnSparen&lt;&gt;"",DATEDIF(DatumBeginnSparen,EreignisDatum,"Y"),"")</f>
        <v>0</v>
      </c>
    </row>
    <row r="29" spans="1:7" x14ac:dyDescent="0.2">
      <c r="B29" s="17"/>
    </row>
  </sheetData>
  <sheetProtection formatColumns="0" formatRows="0" selectLockedCells="1"/>
  <mergeCells count="9">
    <mergeCell ref="C11:D11"/>
    <mergeCell ref="C18:D18"/>
    <mergeCell ref="C19:D19"/>
    <mergeCell ref="A1:G1"/>
    <mergeCell ref="F6:G6"/>
    <mergeCell ref="C14:D14"/>
    <mergeCell ref="C5:E5"/>
    <mergeCell ref="C6:E6"/>
    <mergeCell ref="C10:D10"/>
  </mergeCells>
  <dataValidations count="3">
    <dataValidation type="date" errorStyle="information" operator="lessThan" allowBlank="1" showInputMessage="1" showErrorMessage="1" errorTitle="Startdatum für Sparen" error="Das 'Startdatum für Sparen' sollte vor dem 'Enddatum für Sparen' liegen." promptTitle="Startdatum für Sparen:" prompt="Geben Sie das Datum im Format 'tt.mm.jj' ein." sqref="B6">
      <formula1>C6</formula1>
    </dataValidation>
    <dataValidation type="list" errorStyle="information" allowBlank="1" showErrorMessage="1" errorTitle="Achtung!" error="Der Sparplan muss 'Wöchentlich', 'Zweiwöchentlich', 'Monatlich' oder 'Jährlich' lauten, damit die Schätzung von Ersparnissen ordnungsgemäß funktioniert. " sqref="F6:G6">
      <formula1>"WÖCHENTLICH,ZWEIWÖCHENTLICH,MONATLICH,JÄHRLICH"</formula1>
    </dataValidation>
    <dataValidation type="date" errorStyle="information" operator="greaterThan" allowBlank="1" showInputMessage="1" showErrorMessage="1" errorTitle="Enddatum für Sparen" error="Das 'Enddatum für Sparen' sollte nach dem 'Startdatum für Sparen' liegen." promptTitle="Enddatum für Sparen:" prompt="Geben Sie das Datum im Format 'tt.mm.jj' ein." sqref="C6:E6">
      <formula1>B6</formula1>
    </dataValidation>
  </dataValidations>
  <printOptions horizontalCentered="1"/>
  <pageMargins left="0.7" right="0.7" top="0.75" bottom="0.75" header="0.3" footer="0.3"/>
  <pageSetup paperSize="9" fitToHeight="0" orientation="portrait" r:id="rId1"/>
  <ignoredErrors>
    <ignoredError sqref="B6:C6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37696D9D1D95EC45A9440548E782419D04008C4669C20C93454ABB50E332FADBDDBE" ma:contentTypeVersion="55" ma:contentTypeDescription="Create a new document." ma:contentTypeScope="" ma:versionID="5197777f7a71df00e3afaa931bdab2aa">
  <xsd:schema xmlns:xsd="http://www.w3.org/2001/XMLSchema" xmlns:xs="http://www.w3.org/2001/XMLSchema" xmlns:p="http://schemas.microsoft.com/office/2006/metadata/properties" xmlns:ns2="f105ad54-119a-4495-aa55-0e28b6b4ad2f" xmlns:ns3="c7af2036-029c-470e-8042-297c68a41472" targetNamespace="http://schemas.microsoft.com/office/2006/metadata/properties" ma:root="true" ma:fieldsID="f17132b6dc6dcb04f1d2966ddb12a2cf" ns2:_="" ns3:_="">
    <xsd:import namespace="f105ad54-119a-4495-aa55-0e28b6b4ad2f"/>
    <xsd:import namespace="c7af2036-029c-470e-8042-297c68a41472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  <xsd:element ref="ns3:Description0" minOccurs="0"/>
                <xsd:element ref="ns3:Compon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05ad54-119a-4495-aa55-0e28b6b4ad2f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fcc66ca1-c804-4edc-95c8-efd5040409e2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77ED1C39-458B-43CB-92CF-2BB5034D6716}" ma:internalName="CSXSubmissionMarket" ma:readOnly="false" ma:showField="MarketName" ma:web="f105ad54-119a-4495-aa55-0e28b6b4ad2f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6cd481e8-ffbe-48c6-a0d2-a06a66f62d0e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48E76E2C-5BED-4E0E-9D91-D053B66F5ED2}" ma:internalName="InProjectListLookup" ma:readOnly="true" ma:showField="InProjectList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49953ee0-cdd8-4a42-ac76-36ba2a8fee2f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48E76E2C-5BED-4E0E-9D91-D053B66F5ED2}" ma:internalName="LastCompleteVersionLookup" ma:readOnly="true" ma:showField="LastCompleteVersion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48E76E2C-5BED-4E0E-9D91-D053B66F5ED2}" ma:internalName="LastPreviewErrorLookup" ma:readOnly="true" ma:showField="LastPreviewError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48E76E2C-5BED-4E0E-9D91-D053B66F5ED2}" ma:internalName="LastPreviewResultLookup" ma:readOnly="true" ma:showField="LastPreviewResult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48E76E2C-5BED-4E0E-9D91-D053B66F5ED2}" ma:internalName="LastPreviewAttemptDateLookup" ma:readOnly="true" ma:showField="LastPreviewAttemptDate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48E76E2C-5BED-4E0E-9D91-D053B66F5ED2}" ma:internalName="LastPreviewedByLookup" ma:readOnly="true" ma:showField="LastPreviewedBy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48E76E2C-5BED-4E0E-9D91-D053B66F5ED2}" ma:internalName="LastPreviewTimeLookup" ma:readOnly="true" ma:showField="LastPreviewTime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48E76E2C-5BED-4E0E-9D91-D053B66F5ED2}" ma:internalName="LastPreviewVersionLookup" ma:readOnly="true" ma:showField="LastPreviewVersion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48E76E2C-5BED-4E0E-9D91-D053B66F5ED2}" ma:internalName="LastPublishErrorLookup" ma:readOnly="true" ma:showField="LastPublishError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48E76E2C-5BED-4E0E-9D91-D053B66F5ED2}" ma:internalName="LastPublishResultLookup" ma:readOnly="true" ma:showField="LastPublishResult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48E76E2C-5BED-4E0E-9D91-D053B66F5ED2}" ma:internalName="LastPublishAttemptDateLookup" ma:readOnly="true" ma:showField="LastPublishAttemptDate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48E76E2C-5BED-4E0E-9D91-D053B66F5ED2}" ma:internalName="LastPublishedByLookup" ma:readOnly="true" ma:showField="LastPublishedBy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48E76E2C-5BED-4E0E-9D91-D053B66F5ED2}" ma:internalName="LastPublishTimeLookup" ma:readOnly="true" ma:showField="LastPublishTime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48E76E2C-5BED-4E0E-9D91-D053B66F5ED2}" ma:internalName="LastPublishVersionLookup" ma:readOnly="true" ma:showField="LastPublishVersion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F611A6F9-FC3A-482F-805C-5B55AA6502C0}" ma:internalName="LocLastLocAttemptVersionLookup" ma:readOnly="false" ma:showField="LastLocAttemptVersion" ma:web="f105ad54-119a-4495-aa55-0e28b6b4ad2f">
      <xsd:simpleType>
        <xsd:restriction base="dms:Lookup"/>
      </xsd:simpleType>
    </xsd:element>
    <xsd:element name="LocLastLocAttemptVersionTypeLookup" ma:index="72" nillable="true" ma:displayName="Loc Last Loc Attempt Version Type" ma:default="" ma:list="{F611A6F9-FC3A-482F-805C-5B55AA6502C0}" ma:internalName="LocLastLocAttemptVersionTypeLookup" ma:readOnly="true" ma:showField="LastLocAttemptVersionType" ma:web="f105ad54-119a-4495-aa55-0e28b6b4ad2f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F611A6F9-FC3A-482F-805C-5B55AA6502C0}" ma:internalName="LocNewPublishedVersionLookup" ma:readOnly="true" ma:showField="NewPublishedVersion" ma:web="f105ad54-119a-4495-aa55-0e28b6b4ad2f">
      <xsd:simpleType>
        <xsd:restriction base="dms:Lookup"/>
      </xsd:simpleType>
    </xsd:element>
    <xsd:element name="LocOverallHandbackStatusLookup" ma:index="76" nillable="true" ma:displayName="Loc Overall Handback Status" ma:default="" ma:list="{F611A6F9-FC3A-482F-805C-5B55AA6502C0}" ma:internalName="LocOverallHandbackStatusLookup" ma:readOnly="true" ma:showField="OverallHandbackStatus" ma:web="f105ad54-119a-4495-aa55-0e28b6b4ad2f">
      <xsd:simpleType>
        <xsd:restriction base="dms:Lookup"/>
      </xsd:simpleType>
    </xsd:element>
    <xsd:element name="LocOverallLocStatusLookup" ma:index="77" nillable="true" ma:displayName="Loc Overall Localize Status" ma:default="" ma:list="{F611A6F9-FC3A-482F-805C-5B55AA6502C0}" ma:internalName="LocOverallLocStatusLookup" ma:readOnly="true" ma:showField="OverallLocStatus" ma:web="f105ad54-119a-4495-aa55-0e28b6b4ad2f">
      <xsd:simpleType>
        <xsd:restriction base="dms:Lookup"/>
      </xsd:simpleType>
    </xsd:element>
    <xsd:element name="LocOverallPreviewStatusLookup" ma:index="78" nillable="true" ma:displayName="Loc Overall Preview Status" ma:default="" ma:list="{F611A6F9-FC3A-482F-805C-5B55AA6502C0}" ma:internalName="LocOverallPreviewStatusLookup" ma:readOnly="true" ma:showField="OverallPreviewStatus" ma:web="f105ad54-119a-4495-aa55-0e28b6b4ad2f">
      <xsd:simpleType>
        <xsd:restriction base="dms:Lookup"/>
      </xsd:simpleType>
    </xsd:element>
    <xsd:element name="LocOverallPublishStatusLookup" ma:index="79" nillable="true" ma:displayName="Loc Overall Publish Status" ma:default="" ma:list="{F611A6F9-FC3A-482F-805C-5B55AA6502C0}" ma:internalName="LocOverallPublishStatusLookup" ma:readOnly="true" ma:showField="OverallPublishStatus" ma:web="f105ad54-119a-4495-aa55-0e28b6b4ad2f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F611A6F9-FC3A-482F-805C-5B55AA6502C0}" ma:internalName="LocProcessedForHandoffsLookup" ma:readOnly="true" ma:showField="ProcessedForHandoffs" ma:web="f105ad54-119a-4495-aa55-0e28b6b4ad2f">
      <xsd:simpleType>
        <xsd:restriction base="dms:Lookup"/>
      </xsd:simpleType>
    </xsd:element>
    <xsd:element name="LocProcessedForMarketsLookup" ma:index="82" nillable="true" ma:displayName="Loc Processed For Markets" ma:default="" ma:list="{F611A6F9-FC3A-482F-805C-5B55AA6502C0}" ma:internalName="LocProcessedForMarketsLookup" ma:readOnly="true" ma:showField="ProcessedForMarkets" ma:web="f105ad54-119a-4495-aa55-0e28b6b4ad2f">
      <xsd:simpleType>
        <xsd:restriction base="dms:Lookup"/>
      </xsd:simpleType>
    </xsd:element>
    <xsd:element name="LocPublishedDependentAssetsLookup" ma:index="83" nillable="true" ma:displayName="Loc Published Dependent Assets" ma:default="" ma:list="{F611A6F9-FC3A-482F-805C-5B55AA6502C0}" ma:internalName="LocPublishedDependentAssetsLookup" ma:readOnly="true" ma:showField="PublishedDependentAssets" ma:web="f105ad54-119a-4495-aa55-0e28b6b4ad2f">
      <xsd:simpleType>
        <xsd:restriction base="dms:Lookup"/>
      </xsd:simpleType>
    </xsd:element>
    <xsd:element name="LocPublishedLinkedAssetsLookup" ma:index="84" nillable="true" ma:displayName="Loc Published Linked Assets" ma:default="" ma:list="{F611A6F9-FC3A-482F-805C-5B55AA6502C0}" ma:internalName="LocPublishedLinkedAssetsLookup" ma:readOnly="true" ma:showField="PublishedLinkedAssets" ma:web="f105ad54-119a-4495-aa55-0e28b6b4ad2f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e3ccb7f3-e095-4e60-89e4-99358a9e407b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77ED1C39-458B-43CB-92CF-2BB5034D6716}" ma:internalName="Markets" ma:readOnly="false" ma:showField="MarketName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48E76E2C-5BED-4E0E-9D91-D053B66F5ED2}" ma:internalName="NumOfRatingsLookup" ma:readOnly="true" ma:showField="NumOfRatings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48E76E2C-5BED-4E0E-9D91-D053B66F5ED2}" ma:internalName="PublishStatusLookup" ma:readOnly="false" ma:showField="PublishStatus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faf1e1af-89ff-457d-b189-64e47bbed779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14d3419f-9772-4c8d-a0a0-05446c45e95f}" ma:internalName="TaxCatchAll" ma:showField="CatchAllData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14d3419f-9772-4c8d-a0a0-05446c45e95f}" ma:internalName="TaxCatchAllLabel" ma:readOnly="true" ma:showField="CatchAllDataLabel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af2036-029c-470e-8042-297c68a41472" elementFormDefault="qualified">
    <xsd:import namespace="http://schemas.microsoft.com/office/2006/documentManagement/types"/>
    <xsd:import namespace="http://schemas.microsoft.com/office/infopath/2007/PartnerControls"/>
    <xsd:element name="Description0" ma:index="134" nillable="true" ma:displayName="Description" ma:internalName="Description0">
      <xsd:simpleType>
        <xsd:restriction base="dms:Note"/>
      </xsd:simpleType>
    </xsd:element>
    <xsd:element name="Component" ma:index="135" nillable="true" ma:displayName="Component" ma:internalName="Component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f105ad54-119a-4495-aa55-0e28b6b4ad2f">english</DirectSourceMarket>
    <ApprovalStatus xmlns="f105ad54-119a-4495-aa55-0e28b6b4ad2f">InProgress</ApprovalStatus>
    <MarketSpecific xmlns="f105ad54-119a-4495-aa55-0e28b6b4ad2f">false</MarketSpecific>
    <LocComments xmlns="f105ad54-119a-4495-aa55-0e28b6b4ad2f" xsi:nil="true"/>
    <ThumbnailAssetId xmlns="f105ad54-119a-4495-aa55-0e28b6b4ad2f" xsi:nil="true"/>
    <PrimaryImageGen xmlns="f105ad54-119a-4495-aa55-0e28b6b4ad2f">false</PrimaryImageGen>
    <LegacyData xmlns="f105ad54-119a-4495-aa55-0e28b6b4ad2f" xsi:nil="true"/>
    <LocRecommendedHandoff xmlns="f105ad54-119a-4495-aa55-0e28b6b4ad2f" xsi:nil="true"/>
    <BusinessGroup xmlns="f105ad54-119a-4495-aa55-0e28b6b4ad2f" xsi:nil="true"/>
    <BlockPublish xmlns="f105ad54-119a-4495-aa55-0e28b6b4ad2f">false</BlockPublish>
    <TPFriendlyName xmlns="f105ad54-119a-4495-aa55-0e28b6b4ad2f" xsi:nil="true"/>
    <NumericId xmlns="f105ad54-119a-4495-aa55-0e28b6b4ad2f" xsi:nil="true"/>
    <APEditor xmlns="f105ad54-119a-4495-aa55-0e28b6b4ad2f">
      <UserInfo>
        <DisplayName/>
        <AccountId xsi:nil="true"/>
        <AccountType/>
      </UserInfo>
    </APEditor>
    <SourceTitle xmlns="f105ad54-119a-4495-aa55-0e28b6b4ad2f" xsi:nil="true"/>
    <OpenTemplate xmlns="f105ad54-119a-4495-aa55-0e28b6b4ad2f">true</OpenTemplate>
    <UALocComments xmlns="f105ad54-119a-4495-aa55-0e28b6b4ad2f" xsi:nil="true"/>
    <ParentAssetId xmlns="f105ad54-119a-4495-aa55-0e28b6b4ad2f" xsi:nil="true"/>
    <IntlLangReviewDate xmlns="f105ad54-119a-4495-aa55-0e28b6b4ad2f" xsi:nil="true"/>
    <FeatureTagsTaxHTField0 xmlns="f105ad54-119a-4495-aa55-0e28b6b4ad2f">
      <Terms xmlns="http://schemas.microsoft.com/office/infopath/2007/PartnerControls"/>
    </FeatureTagsTaxHTField0>
    <PublishStatusLookup xmlns="f105ad54-119a-4495-aa55-0e28b6b4ad2f">
      <Value>564697</Value>
    </PublishStatusLookup>
    <Providers xmlns="f105ad54-119a-4495-aa55-0e28b6b4ad2f" xsi:nil="true"/>
    <MachineTranslated xmlns="f105ad54-119a-4495-aa55-0e28b6b4ad2f">false</MachineTranslated>
    <OriginalSourceMarket xmlns="f105ad54-119a-4495-aa55-0e28b6b4ad2f">english</OriginalSourceMarket>
    <APDescription xmlns="f105ad54-119a-4495-aa55-0e28b6b4ad2f" xsi:nil="true"/>
    <ClipArtFilename xmlns="f105ad54-119a-4495-aa55-0e28b6b4ad2f" xsi:nil="true"/>
    <ContentItem xmlns="f105ad54-119a-4495-aa55-0e28b6b4ad2f" xsi:nil="true"/>
    <TPInstallLocation xmlns="f105ad54-119a-4495-aa55-0e28b6b4ad2f" xsi:nil="true"/>
    <PublishTargets xmlns="f105ad54-119a-4495-aa55-0e28b6b4ad2f">OfficeOnlineVNext</PublishTargets>
    <TimesCloned xmlns="f105ad54-119a-4495-aa55-0e28b6b4ad2f" xsi:nil="true"/>
    <AssetStart xmlns="f105ad54-119a-4495-aa55-0e28b6b4ad2f">2012-07-27T02:58:00+00:00</AssetStart>
    <Provider xmlns="f105ad54-119a-4495-aa55-0e28b6b4ad2f" xsi:nil="true"/>
    <AcquiredFrom xmlns="f105ad54-119a-4495-aa55-0e28b6b4ad2f">Internal MS</AcquiredFrom>
    <FriendlyTitle xmlns="f105ad54-119a-4495-aa55-0e28b6b4ad2f" xsi:nil="true"/>
    <LastHandOff xmlns="f105ad54-119a-4495-aa55-0e28b6b4ad2f" xsi:nil="true"/>
    <TPClientViewer xmlns="f105ad54-119a-4495-aa55-0e28b6b4ad2f" xsi:nil="true"/>
    <ShowIn xmlns="f105ad54-119a-4495-aa55-0e28b6b4ad2f">Show everywhere</ShowIn>
    <UANotes xmlns="f105ad54-119a-4495-aa55-0e28b6b4ad2f" xsi:nil="true"/>
    <TemplateStatus xmlns="f105ad54-119a-4495-aa55-0e28b6b4ad2f">Complete</TemplateStatus>
    <InternalTagsTaxHTField0 xmlns="f105ad54-119a-4495-aa55-0e28b6b4ad2f">
      <Terms xmlns="http://schemas.microsoft.com/office/infopath/2007/PartnerControls"/>
    </InternalTagsTaxHTField0>
    <CSXHash xmlns="f105ad54-119a-4495-aa55-0e28b6b4ad2f" xsi:nil="true"/>
    <Downloads xmlns="f105ad54-119a-4495-aa55-0e28b6b4ad2f">0</Downloads>
    <VoteCount xmlns="f105ad54-119a-4495-aa55-0e28b6b4ad2f" xsi:nil="true"/>
    <OOCacheId xmlns="f105ad54-119a-4495-aa55-0e28b6b4ad2f" xsi:nil="true"/>
    <IsDeleted xmlns="f105ad54-119a-4495-aa55-0e28b6b4ad2f">false</IsDeleted>
    <AssetExpire xmlns="f105ad54-119a-4495-aa55-0e28b6b4ad2f">2029-01-01T08:00:00+00:00</AssetExpire>
    <DSATActionTaken xmlns="f105ad54-119a-4495-aa55-0e28b6b4ad2f" xsi:nil="true"/>
    <CSXSubmissionMarket xmlns="f105ad54-119a-4495-aa55-0e28b6b4ad2f" xsi:nil="true"/>
    <TPExecutable xmlns="f105ad54-119a-4495-aa55-0e28b6b4ad2f" xsi:nil="true"/>
    <SubmitterId xmlns="f105ad54-119a-4495-aa55-0e28b6b4ad2f" xsi:nil="true"/>
    <EditorialTags xmlns="f105ad54-119a-4495-aa55-0e28b6b4ad2f" xsi:nil="true"/>
    <ApprovalLog xmlns="f105ad54-119a-4495-aa55-0e28b6b4ad2f" xsi:nil="true"/>
    <AssetType xmlns="f105ad54-119a-4495-aa55-0e28b6b4ad2f">TP</AssetType>
    <BugNumber xmlns="f105ad54-119a-4495-aa55-0e28b6b4ad2f" xsi:nil="true"/>
    <CSXSubmissionDate xmlns="f105ad54-119a-4495-aa55-0e28b6b4ad2f" xsi:nil="true"/>
    <CSXUpdate xmlns="f105ad54-119a-4495-aa55-0e28b6b4ad2f">false</CSXUpdate>
    <Milestone xmlns="f105ad54-119a-4495-aa55-0e28b6b4ad2f" xsi:nil="true"/>
    <RecommendationsModifier xmlns="f105ad54-119a-4495-aa55-0e28b6b4ad2f" xsi:nil="true"/>
    <OriginAsset xmlns="f105ad54-119a-4495-aa55-0e28b6b4ad2f" xsi:nil="true"/>
    <TPComponent xmlns="f105ad54-119a-4495-aa55-0e28b6b4ad2f" xsi:nil="true"/>
    <AssetId xmlns="f105ad54-119a-4495-aa55-0e28b6b4ad2f">TP103107659</AssetId>
    <IntlLocPriority xmlns="f105ad54-119a-4495-aa55-0e28b6b4ad2f" xsi:nil="true"/>
    <PolicheckWords xmlns="f105ad54-119a-4495-aa55-0e28b6b4ad2f" xsi:nil="true"/>
    <TPLaunchHelpLink xmlns="f105ad54-119a-4495-aa55-0e28b6b4ad2f" xsi:nil="true"/>
    <TPApplication xmlns="f105ad54-119a-4495-aa55-0e28b6b4ad2f" xsi:nil="true"/>
    <HandoffToMSDN xmlns="f105ad54-119a-4495-aa55-0e28b6b4ad2f" xsi:nil="true"/>
    <PlannedPubDate xmlns="f105ad54-119a-4495-aa55-0e28b6b4ad2f" xsi:nil="true"/>
    <IntlLangReviewer xmlns="f105ad54-119a-4495-aa55-0e28b6b4ad2f" xsi:nil="true"/>
    <CrawlForDependencies xmlns="f105ad54-119a-4495-aa55-0e28b6b4ad2f">false</CrawlForDependencies>
    <TrustLevel xmlns="f105ad54-119a-4495-aa55-0e28b6b4ad2f">1 Microsoft Managed Content</TrustLevel>
    <LocLastLocAttemptVersionLookup xmlns="f105ad54-119a-4495-aa55-0e28b6b4ad2f">848684</LocLastLocAttemptVersionLookup>
    <IsSearchable xmlns="f105ad54-119a-4495-aa55-0e28b6b4ad2f">true</IsSearchable>
    <TemplateTemplateType xmlns="f105ad54-119a-4495-aa55-0e28b6b4ad2f">Excel 2007 Default</TemplateTemplateType>
    <CampaignTagsTaxHTField0 xmlns="f105ad54-119a-4495-aa55-0e28b6b4ad2f">
      <Terms xmlns="http://schemas.microsoft.com/office/infopath/2007/PartnerControls"/>
    </CampaignTagsTaxHTField0>
    <TPNamespace xmlns="f105ad54-119a-4495-aa55-0e28b6b4ad2f" xsi:nil="true"/>
    <TaxCatchAll xmlns="f105ad54-119a-4495-aa55-0e28b6b4ad2f"/>
    <Markets xmlns="f105ad54-119a-4495-aa55-0e28b6b4ad2f"/>
    <UAProjectedTotalWords xmlns="f105ad54-119a-4495-aa55-0e28b6b4ad2f" xsi:nil="true"/>
    <LocMarketGroupTiers2 xmlns="f105ad54-119a-4495-aa55-0e28b6b4ad2f" xsi:nil="true"/>
    <IntlLangReview xmlns="f105ad54-119a-4495-aa55-0e28b6b4ad2f">false</IntlLangReview>
    <OutputCachingOn xmlns="f105ad54-119a-4495-aa55-0e28b6b4ad2f">false</OutputCachingOn>
    <AverageRating xmlns="f105ad54-119a-4495-aa55-0e28b6b4ad2f" xsi:nil="true"/>
    <APAuthor xmlns="f105ad54-119a-4495-aa55-0e28b6b4ad2f">
      <UserInfo>
        <DisplayName>REDMOND\v-sa</DisplayName>
        <AccountId>2467</AccountId>
        <AccountType/>
      </UserInfo>
    </APAuthor>
    <LocManualTestRequired xmlns="f105ad54-119a-4495-aa55-0e28b6b4ad2f">false</LocManualTestRequired>
    <TPCommandLine xmlns="f105ad54-119a-4495-aa55-0e28b6b4ad2f" xsi:nil="true"/>
    <TPAppVersion xmlns="f105ad54-119a-4495-aa55-0e28b6b4ad2f" xsi:nil="true"/>
    <EditorialStatus xmlns="f105ad54-119a-4495-aa55-0e28b6b4ad2f">Complete</EditorialStatus>
    <LastModifiedDateTime xmlns="f105ad54-119a-4495-aa55-0e28b6b4ad2f" xsi:nil="true"/>
    <ScenarioTagsTaxHTField0 xmlns="f105ad54-119a-4495-aa55-0e28b6b4ad2f">
      <Terms xmlns="http://schemas.microsoft.com/office/infopath/2007/PartnerControls"/>
    </ScenarioTagsTaxHTField0>
    <OriginalRelease xmlns="f105ad54-119a-4495-aa55-0e28b6b4ad2f">15</OriginalRelease>
    <TPLaunchHelpLinkType xmlns="f105ad54-119a-4495-aa55-0e28b6b4ad2f">Template</TPLaunchHelpLinkType>
    <LocalizationTagsTaxHTField0 xmlns="f105ad54-119a-4495-aa55-0e28b6b4ad2f">
      <Terms xmlns="http://schemas.microsoft.com/office/infopath/2007/PartnerControls"/>
    </LocalizationTagsTaxHTField0>
    <UACurrentWords xmlns="f105ad54-119a-4495-aa55-0e28b6b4ad2f" xsi:nil="true"/>
    <ArtSampleDocs xmlns="f105ad54-119a-4495-aa55-0e28b6b4ad2f" xsi:nil="true"/>
    <UALocRecommendation xmlns="f105ad54-119a-4495-aa55-0e28b6b4ad2f">Localize</UALocRecommendation>
    <Manager xmlns="f105ad54-119a-4495-aa55-0e28b6b4ad2f" xsi:nil="true"/>
    <Component xmlns="c7af2036-029c-470e-8042-297c68a41472" xsi:nil="true"/>
    <Description0 xmlns="c7af2036-029c-470e-8042-297c68a41472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CB90CFF2-3855-4CF6-9FF2-CBFCC12C7B3A}"/>
</file>

<file path=customXml/itemProps2.xml><?xml version="1.0" encoding="utf-8"?>
<ds:datastoreItem xmlns:ds="http://schemas.openxmlformats.org/officeDocument/2006/customXml" ds:itemID="{D786165E-3F0E-4FC0-810B-CFB0960A94D7}"/>
</file>

<file path=customXml/itemProps3.xml><?xml version="1.0" encoding="utf-8"?>
<ds:datastoreItem xmlns:ds="http://schemas.openxmlformats.org/officeDocument/2006/customXml" ds:itemID="{7C33247A-CF35-4EAE-991A-E6EDBB390F5B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17</vt:i4>
      </vt:variant>
    </vt:vector>
  </HeadingPairs>
  <TitlesOfParts>
    <vt:vector size="18" baseType="lpstr">
      <vt:lpstr>Sparhilfe</vt:lpstr>
      <vt:lpstr>DatumBeginnSparen</vt:lpstr>
      <vt:lpstr>EreignisDatum</vt:lpstr>
      <vt:lpstr>EreignisKosten</vt:lpstr>
      <vt:lpstr>ErsparnisseBisHeute</vt:lpstr>
      <vt:lpstr>GesparterBetrag</vt:lpstr>
      <vt:lpstr>JahreBisEreignis</vt:lpstr>
      <vt:lpstr>JährlicheErsparnisse</vt:lpstr>
      <vt:lpstr>MonateBisEreignis</vt:lpstr>
      <vt:lpstr>MonatlicheErsparnisse</vt:lpstr>
      <vt:lpstr>SparenHäufigkeit</vt:lpstr>
      <vt:lpstr>TageBisEreignis</vt:lpstr>
      <vt:lpstr>TäglicheErsparnisse</vt:lpstr>
      <vt:lpstr>WochenBisEreignis</vt:lpstr>
      <vt:lpstr>WöchentlicheErsparnisse</vt:lpstr>
      <vt:lpstr>Ziel</vt:lpstr>
      <vt:lpstr>ZweiWochenBisEreignis</vt:lpstr>
      <vt:lpstr>ZweiwöchentlicheErsparnisse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2012-09-18T20:40:04Z</dcterms:created>
  <dcterms:modified xsi:type="dcterms:W3CDTF">2012-10-19T05:28:08Z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ternalTags">
    <vt:lpwstr/>
  </property>
  <property fmtid="{D5CDD505-2E9C-101B-9397-08002B2CF9AE}" pid="3" name="ContentTypeId">
    <vt:lpwstr>0x01010037696D9D1D95EC45A9440548E782419D04008C4669C20C93454ABB50E332FADBDDBE</vt:lpwstr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CampaignTags">
    <vt:lpwstr/>
  </property>
  <property fmtid="{D5CDD505-2E9C-101B-9397-08002B2CF9AE}" pid="7" name="ScenarioTags">
    <vt:lpwstr/>
  </property>
  <property fmtid="{D5CDD505-2E9C-101B-9397-08002B2CF9AE}" pid="8" name="HiddenCategoryTags">
    <vt:lpwstr/>
  </property>
  <property fmtid="{D5CDD505-2E9C-101B-9397-08002B2CF9AE}" pid="9" name="CategoryTags">
    <vt:lpwstr/>
  </property>
  <property fmtid="{D5CDD505-2E9C-101B-9397-08002B2CF9AE}" pid="10" name="LocMarketGroupTiers">
    <vt:lpwstr/>
  </property>
  <property fmtid="{D5CDD505-2E9C-101B-9397-08002B2CF9AE}" pid="11" name="CategoryTagsTaxHTField0">
    <vt:lpwstr/>
  </property>
  <property fmtid="{D5CDD505-2E9C-101B-9397-08002B2CF9AE}" pid="12" name="HiddenCategoryTagsTaxHTField0">
    <vt:lpwstr/>
  </property>
</Properties>
</file>