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63C3B081-748B-41E5-B944-3894A5130BD4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متعقب الاستحقاقات" sheetId="1" r:id="rId1"/>
    <sheet name="تفاصيل الدفعات المستحقة" sheetId="2" r:id="rId2"/>
  </sheets>
  <definedNames>
    <definedName name="_xlnm.Print_Titles" localSheetId="1">'تفاصيل الدفعات المستحقة'!$3:$3</definedName>
    <definedName name="_xlnm.Print_Titles" localSheetId="0">'متعقب الاستحقاقات'!$4:$4</definedName>
    <definedName name="إجمالي_الشهور">DATEDIF(إجمالي_الشهور,TODAY(),"m")</definedName>
    <definedName name="المستحقات_الشهرية">'متعقب الاستحقاقات'!$C$3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C15" i="2" l="1"/>
  <c r="C12" i="2"/>
  <c r="C13" i="2"/>
  <c r="C14" i="2"/>
  <c r="C16" i="2"/>
  <c r="C11" i="2"/>
  <c r="C7" i="2"/>
  <c r="C8" i="2"/>
  <c r="C9" i="2"/>
  <c r="C10" i="2"/>
  <c r="C6" i="2"/>
  <c r="C5" i="2"/>
  <c r="C4" i="2"/>
  <c r="E12" i="1"/>
  <c r="E11" i="1"/>
  <c r="E10" i="1"/>
  <c r="E9" i="1"/>
  <c r="E8" i="1"/>
  <c r="E6" i="1"/>
  <c r="E7" i="1"/>
  <c r="E5" i="1"/>
  <c r="F7" i="1" l="1"/>
  <c r="H7" i="1" s="1"/>
  <c r="F8" i="1"/>
  <c r="H8" i="1" s="1"/>
  <c r="F10" i="1"/>
  <c r="H10" i="1" s="1"/>
  <c r="F12" i="1"/>
  <c r="H12" i="1" s="1"/>
  <c r="F6" i="1"/>
  <c r="H6" i="1" s="1"/>
  <c r="F9" i="1"/>
  <c r="H9" i="1" s="1"/>
  <c r="F11" i="1"/>
  <c r="H11" i="1" s="1"/>
  <c r="F5" i="1"/>
  <c r="H5" i="1" s="1"/>
</calcChain>
</file>

<file path=xl/sharedStrings.xml><?xml version="1.0" encoding="utf-8"?>
<sst xmlns="http://schemas.openxmlformats.org/spreadsheetml/2006/main" count="54" uniqueCount="33">
  <si>
    <t>متعقب مستحقات النادي</t>
  </si>
  <si>
    <t>يوجد المخطط العمودي المكدس الذي يقارن إجمالي المبالغ المدفوعة والإجمالي المستحق لكل عضو على حِدة في هذه الخلية.</t>
  </si>
  <si>
    <t>الإجمالي المستحق لكل شهر:</t>
  </si>
  <si>
    <t>الاسم</t>
  </si>
  <si>
    <t>الاسم 1</t>
  </si>
  <si>
    <t>الاسم 2</t>
  </si>
  <si>
    <t>الاسم 3</t>
  </si>
  <si>
    <t>الاسم 4</t>
  </si>
  <si>
    <t>الاسم 5</t>
  </si>
  <si>
    <t>الاسم 6</t>
  </si>
  <si>
    <t>الاسم 7</t>
  </si>
  <si>
    <t>الاسم 8</t>
  </si>
  <si>
    <t xml:space="preserve"> </t>
  </si>
  <si>
    <t>البريد الإلكتروني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</si>
  <si>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</si>
  <si>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</si>
  <si>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</si>
  <si>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</si>
  <si>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</si>
  <si>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</si>
  <si>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</si>
  <si>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</si>
  <si>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رقم الهاتف</t>
  </si>
  <si>
    <t>xxx-xxx-xxx</t>
  </si>
  <si>
    <t>تاريخ الانضمام</t>
  </si>
  <si>
    <t>مدة العضوية بالشهور</t>
  </si>
  <si>
    <t>تفاصيل الدفع إلى</t>
  </si>
  <si>
    <t>الإجمالي المدفوع</t>
  </si>
  <si>
    <t>الإجمالي المستحق</t>
  </si>
  <si>
    <t>تفاصيل الدفعات المستحقة</t>
  </si>
  <si>
    <t>متعقب الاستحقاقات إلى</t>
  </si>
  <si>
    <t>التاريخ</t>
  </si>
  <si>
    <t>المدفوعة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</si>
</sst>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ر.س.‏&quot;\ #,##0_-"/>
    <numFmt numFmtId="169" formatCode="&quot;ر.س.‏&quot;\ #,##0.00_-"/>
  </numFmts>
  <fonts count="24" x14ac:knownFonts="1">
    <font>
      <sz val="11"/>
      <color theme="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2"/>
      <name val="Tahoma"/>
      <family val="2"/>
    </font>
    <font>
      <i/>
      <sz val="11"/>
      <color rgb="FF7F7F7F"/>
      <name val="Tahoma"/>
      <family val="2"/>
    </font>
    <font>
      <sz val="11"/>
      <color theme="11"/>
      <name val="Tahoma"/>
      <family val="2"/>
    </font>
    <font>
      <sz val="11"/>
      <color rgb="FF006100"/>
      <name val="Tahoma"/>
      <family val="2"/>
    </font>
    <font>
      <sz val="15"/>
      <color theme="3"/>
      <name val="Tahoma"/>
      <family val="2"/>
    </font>
    <font>
      <sz val="12"/>
      <color theme="3"/>
      <name val="Tahoma"/>
      <family val="2"/>
    </font>
    <font>
      <b/>
      <sz val="11"/>
      <color theme="3"/>
      <name val="Tahoma"/>
      <family val="2"/>
    </font>
    <font>
      <sz val="11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theme="2" tint="-0.89996032593768116"/>
      <name val="Tahoma"/>
      <family val="2"/>
    </font>
    <font>
      <b/>
      <sz val="11"/>
      <color rgb="FF3F3F3F"/>
      <name val="Tahoma"/>
      <family val="2"/>
    </font>
    <font>
      <b/>
      <sz val="30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4"/>
      <name val="Tahoma"/>
      <family val="2"/>
    </font>
    <font>
      <b/>
      <sz val="11"/>
      <color theme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 readingOrder="2"/>
    </xf>
    <xf numFmtId="0" fontId="19" fillId="0" borderId="0" applyNumberFormat="0" applyFill="0" applyBorder="0" applyAlignment="0" applyProtection="0">
      <alignment readingOrder="2"/>
    </xf>
    <xf numFmtId="0" fontId="10" fillId="0" borderId="0" applyNumberFormat="0" applyFill="0" applyAlignment="0" applyProtection="0">
      <alignment readingOrder="2"/>
    </xf>
    <xf numFmtId="0" fontId="11" fillId="0" borderId="0" applyNumberFormat="0" applyFill="0" applyAlignment="0" applyProtection="0"/>
    <xf numFmtId="0" fontId="13" fillId="0" borderId="0" applyNumberFormat="0" applyFill="0" applyBorder="0" applyProtection="0">
      <alignment horizontal="right" readingOrder="2"/>
    </xf>
    <xf numFmtId="0" fontId="8" fillId="3" borderId="0" applyNumberFormat="0" applyFill="0" applyBorder="0" applyAlignmen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17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3" applyNumberFormat="0" applyAlignment="0" applyProtection="0"/>
    <xf numFmtId="0" fontId="18" fillId="9" borderId="4" applyNumberFormat="0" applyAlignment="0" applyProtection="0"/>
    <xf numFmtId="0" fontId="4" fillId="9" borderId="3" applyNumberFormat="0" applyAlignment="0" applyProtection="0"/>
    <xf numFmtId="0" fontId="15" fillId="0" borderId="5" applyNumberFormat="0" applyFill="0" applyAlignment="0" applyProtection="0"/>
    <xf numFmtId="0" fontId="5" fillId="10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3" borderId="0" xfId="0">
      <alignment vertical="center" wrapText="1" readingOrder="2"/>
    </xf>
    <xf numFmtId="0" fontId="0" fillId="3" borderId="0" xfId="0" applyFont="1" applyFill="1" applyBorder="1" applyAlignment="1">
      <alignment horizontal="right" vertical="center" indent="1" readingOrder="2"/>
    </xf>
    <xf numFmtId="0" fontId="0" fillId="3" borderId="0" xfId="0" applyFont="1" applyFill="1" applyBorder="1" applyAlignment="1">
      <alignment horizontal="right" vertical="center" readingOrder="2"/>
    </xf>
    <xf numFmtId="0" fontId="5" fillId="2" borderId="0" xfId="0" applyFont="1" applyFill="1" applyAlignment="1">
      <alignment horizontal="right" vertical="center" readingOrder="2"/>
    </xf>
    <xf numFmtId="0" fontId="0" fillId="3" borderId="0" xfId="0" applyFont="1" applyAlignment="1">
      <alignment horizontal="right" vertical="center" indent="1" readingOrder="2"/>
    </xf>
    <xf numFmtId="0" fontId="0" fillId="3" borderId="0" xfId="0" applyFont="1" applyAlignment="1">
      <alignment horizontal="right" vertical="center" wrapText="1" readingOrder="2"/>
    </xf>
    <xf numFmtId="0" fontId="0" fillId="3" borderId="0" xfId="0" applyFont="1" applyAlignment="1">
      <alignment horizontal="right" vertical="center" readingOrder="2"/>
    </xf>
    <xf numFmtId="0" fontId="0" fillId="3" borderId="0" xfId="0" applyNumberFormat="1" applyFont="1" applyAlignment="1">
      <alignment horizontal="right" vertical="center" wrapText="1" readingOrder="2"/>
    </xf>
    <xf numFmtId="0" fontId="0" fillId="3" borderId="0" xfId="0" applyFont="1" applyAlignment="1">
      <alignment horizontal="left" vertical="center" indent="2" readingOrder="2"/>
    </xf>
    <xf numFmtId="14" fontId="0" fillId="3" borderId="0" xfId="0" applyNumberFormat="1" applyFont="1" applyFill="1" applyBorder="1" applyAlignment="1">
      <alignment horizontal="left" vertical="center" indent="2" readingOrder="2"/>
    </xf>
    <xf numFmtId="0" fontId="0" fillId="3" borderId="0" xfId="0" applyNumberFormat="1" applyFont="1" applyAlignment="1">
      <alignment horizontal="left" vertical="center" indent="2" readingOrder="2"/>
    </xf>
    <xf numFmtId="14" fontId="0" fillId="3" borderId="0" xfId="0" applyNumberFormat="1" applyFont="1" applyFill="1" applyBorder="1" applyAlignment="1">
      <alignment horizontal="right" vertical="center" wrapText="1" indent="2" readingOrder="2"/>
    </xf>
    <xf numFmtId="169" fontId="0" fillId="3" borderId="0" xfId="0" applyNumberFormat="1" applyFont="1" applyFill="1" applyBorder="1" applyAlignment="1">
      <alignment horizontal="right" vertical="center" indent="2" readingOrder="2"/>
    </xf>
    <xf numFmtId="0" fontId="0" fillId="3" borderId="0" xfId="0" applyFont="1">
      <alignment vertical="center" wrapText="1" readingOrder="2"/>
    </xf>
    <xf numFmtId="0" fontId="0" fillId="2" borderId="0" xfId="0" applyNumberFormat="1" applyFont="1" applyFill="1" applyAlignment="1">
      <alignment horizontal="right" vertical="center" readingOrder="2"/>
    </xf>
    <xf numFmtId="0" fontId="0" fillId="2" borderId="0" xfId="0" applyFont="1" applyFill="1" applyAlignment="1">
      <alignment horizontal="right" vertical="center" readingOrder="2"/>
    </xf>
    <xf numFmtId="0" fontId="0" fillId="2" borderId="0" xfId="0" applyFont="1" applyFill="1" applyAlignment="1">
      <alignment horizontal="left" vertical="center" indent="2" readingOrder="2"/>
    </xf>
    <xf numFmtId="0" fontId="0" fillId="3" borderId="0" xfId="0" applyFont="1" applyFill="1" applyBorder="1" applyAlignment="1">
      <alignment horizontal="right" vertical="center" indent="1"/>
    </xf>
    <xf numFmtId="169" fontId="0" fillId="3" borderId="0" xfId="0" applyNumberFormat="1" applyFont="1" applyFill="1" applyBorder="1" applyAlignment="1">
      <alignment horizontal="left" vertical="center" indent="2" readingOrder="2"/>
    </xf>
    <xf numFmtId="0" fontId="13" fillId="3" borderId="0" xfId="4" applyFill="1" applyAlignment="1">
      <alignment horizontal="right" vertical="center" readingOrder="2"/>
    </xf>
    <xf numFmtId="0" fontId="23" fillId="2" borderId="0" xfId="4" applyFont="1" applyFill="1" applyAlignment="1">
      <alignment horizontal="right" vertical="center" indent="2" readingOrder="2"/>
    </xf>
    <xf numFmtId="0" fontId="0" fillId="2" borderId="0" xfId="0" applyNumberFormat="1" applyFont="1" applyFill="1" applyAlignment="1">
      <alignment horizontal="left" vertical="center" readingOrder="2"/>
    </xf>
    <xf numFmtId="0" fontId="0" fillId="3" borderId="0" xfId="0" applyFont="1" applyAlignment="1">
      <alignment vertical="center" wrapText="1" readingOrder="2"/>
    </xf>
    <xf numFmtId="0" fontId="0" fillId="3" borderId="0" xfId="0" applyNumberFormat="1" applyFont="1" applyFill="1" applyBorder="1" applyAlignment="1">
      <alignment horizontal="left" vertical="center" indent="2" readingOrder="2"/>
    </xf>
    <xf numFmtId="0" fontId="19" fillId="2" borderId="0" xfId="1" applyFont="1" applyFill="1" applyAlignment="1">
      <alignment horizontal="right" vertical="center" readingOrder="2"/>
    </xf>
    <xf numFmtId="0" fontId="10" fillId="2" borderId="0" xfId="2" applyFont="1" applyFill="1" applyAlignment="1">
      <alignment horizontal="center" vertical="center" readingOrder="2"/>
    </xf>
    <xf numFmtId="168" fontId="22" fillId="2" borderId="0" xfId="0" applyNumberFormat="1" applyFont="1" applyFill="1" applyAlignment="1">
      <alignment horizontal="right" vertical="center" readingOrder="2"/>
    </xf>
    <xf numFmtId="0" fontId="23" fillId="2" borderId="0" xfId="4" applyNumberFormat="1" applyFont="1" applyFill="1" applyAlignment="1">
      <alignment horizontal="left" vertical="center" indent="3" readingOrder="2"/>
    </xf>
    <xf numFmtId="0" fontId="19" fillId="3" borderId="0" xfId="1" applyFont="1" applyFill="1" applyAlignment="1">
      <alignment horizontal="right" vertical="center" readingOrder="2"/>
    </xf>
  </cellXfs>
  <cellStyles count="49">
    <cellStyle name="20% - تمييز1" xfId="26" builtinId="30" customBuiltin="1"/>
    <cellStyle name="20% - تمييز2" xfId="30" builtinId="34" customBuiltin="1"/>
    <cellStyle name="20% - تمييز3" xfId="34" builtinId="38" customBuiltin="1"/>
    <cellStyle name="20% - تمييز4" xfId="38" builtinId="42" customBuiltin="1"/>
    <cellStyle name="20% - تمييز5" xfId="42" builtinId="46" customBuiltin="1"/>
    <cellStyle name="20% - تمييز6" xfId="46" builtinId="50" customBuiltin="1"/>
    <cellStyle name="40% - تمييز1" xfId="27" builtinId="31" customBuiltin="1"/>
    <cellStyle name="40% - تمييز2" xfId="31" builtinId="35" customBuiltin="1"/>
    <cellStyle name="40% - تمييز3" xfId="35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8" builtinId="32" customBuiltin="1"/>
    <cellStyle name="60% - تمييز2" xfId="32" builtinId="36" customBuiltin="1"/>
    <cellStyle name="60% - تمييز3" xfId="36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Followed Hyperlink" xfId="5" builtinId="9" customBuiltin="1"/>
    <cellStyle name="Percent" xfId="10" builtinId="5" customBuiltin="1"/>
    <cellStyle name="إخراج" xfId="18" builtinId="21" customBuiltin="1"/>
    <cellStyle name="إدخال" xfId="17" builtinId="20" customBuiltin="1"/>
    <cellStyle name="ارتباط تشعبي" xfId="4" builtinId="8" customBuiltin="1"/>
    <cellStyle name="الإجمالي" xfId="24" builtinId="25" customBuiltin="1"/>
    <cellStyle name="تمييز1" xfId="25" builtinId="29" customBuiltin="1"/>
    <cellStyle name="تمييز2" xfId="29" builtinId="33" customBuiltin="1"/>
    <cellStyle name="تمييز3" xfId="33" builtinId="37" customBuiltin="1"/>
    <cellStyle name="تمييز4" xfId="37" builtinId="41" customBuiltin="1"/>
    <cellStyle name="تمييز5" xfId="41" builtinId="45" customBuiltin="1"/>
    <cellStyle name="تمييز6" xfId="45" builtinId="49" customBuiltin="1"/>
    <cellStyle name="جيد" xfId="14" builtinId="26" customBuiltin="1"/>
    <cellStyle name="حساب" xfId="19" builtinId="22" customBuiltin="1"/>
    <cellStyle name="خلية تدقيق" xfId="21" builtinId="23" customBuiltin="1"/>
    <cellStyle name="خلية مرتبطة" xfId="20" builtinId="24" customBuiltin="1"/>
    <cellStyle name="سيئ" xfId="15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12" builtinId="18" customBuiltin="1"/>
    <cellStyle name="عنوان 4" xfId="13" builtinId="19" customBuiltin="1"/>
    <cellStyle name="محايد" xfId="16" builtinId="28" customBuiltin="1"/>
    <cellStyle name="ملاحظة" xfId="11" builtinId="10" customBuiltin="1"/>
    <cellStyle name="نص تحذير" xfId="22" builtinId="11" customBuiltin="1"/>
    <cellStyle name="نص توضيحي" xfId="23" builtinId="53" customBuiltin="1"/>
  </cellStyles>
  <dxfs count="29">
    <dxf>
      <font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alignment horizontal="left" vertical="center" textRotation="0" wrapText="1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169" formatCode="&quot;ر.س.‏&quot;\ #,##0.00_-"/>
      <alignment horizontal="left" vertical="center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alignment horizontal="right" vertical="center" textRotation="0" wrapText="1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Tahoma"/>
        <family val="2"/>
        <scheme val="none"/>
      </font>
    </dxf>
    <dxf>
      <numFmt numFmtId="169" formatCode="&quot;ر.س.‏&quot;\ #,##0.00_-"/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9" formatCode="&quot;ر.س.‏&quot;\ #,##0.00_-"/>
      <alignment horizontal="left" vertical="center" textRotation="0" wrapText="0" indent="2" justifyLastLine="0" shrinkToFit="0" readingOrder="2"/>
    </dxf>
    <dxf>
      <alignment horizontal="left" vertical="center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9" formatCode="&quot;ر.س.‏&quot;\ #,##0.00_-"/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alignment horizontal="left" vertical="center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alignment horizontal="left" vertical="center" textRotation="0" wrapText="0" indent="2" justifyLastLine="0" shrinkToFit="0" readingOrder="2"/>
    </dxf>
    <dxf>
      <alignment horizontal="left" vertical="center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alignment horizontal="left" vertical="center" textRotation="0" wrapText="0" indent="2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2"/>
        <name val="Tahoma"/>
        <family val="2"/>
        <scheme val="none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متعقب الاستحقاقات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76827046760797E-2"/>
          <c:y val="0.1193177130230984"/>
          <c:w val="0.85224608963539616"/>
          <c:h val="0.71950316429424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'متعقب الاستحقاقات'!$G$4</c:f>
              <c:strCache>
                <c:ptCount val="1"/>
                <c:pt idx="0">
                  <c:v>الإجمالي المدفوع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'متعقب الاستحقاقات'!$B$5:$B$12</c:f>
              <c:strCache>
                <c:ptCount val="8"/>
                <c:pt idx="0">
                  <c:v>الاسم 1</c:v>
                </c:pt>
                <c:pt idx="1">
                  <c:v>الاسم 2</c:v>
                </c:pt>
                <c:pt idx="2">
                  <c:v>الاسم 3</c:v>
                </c:pt>
                <c:pt idx="3">
                  <c:v>الاسم 4</c:v>
                </c:pt>
                <c:pt idx="4">
                  <c:v>الاسم 5</c:v>
                </c:pt>
                <c:pt idx="5">
                  <c:v>الاسم 6</c:v>
                </c:pt>
                <c:pt idx="6">
                  <c:v>الاسم 7</c:v>
                </c:pt>
                <c:pt idx="7">
                  <c:v>الاسم 8</c:v>
                </c:pt>
              </c:strCache>
            </c:strRef>
          </c:cat>
          <c:val>
            <c:numRef>
              <c:f>'متعقب الاستحقاقات'!$G$5:$G$12</c:f>
              <c:numCache>
                <c:formatCode>"ر.س.‏"\ #,##0.00_-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'متعقب الاستحقاقات'!$H$4</c:f>
              <c:strCache>
                <c:ptCount val="1"/>
                <c:pt idx="0">
                  <c:v>الإجمالي المستحق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'متعقب الاستحقاقات'!$B$5:$B$12</c:f>
              <c:strCache>
                <c:ptCount val="8"/>
                <c:pt idx="0">
                  <c:v>الاسم 1</c:v>
                </c:pt>
                <c:pt idx="1">
                  <c:v>الاسم 2</c:v>
                </c:pt>
                <c:pt idx="2">
                  <c:v>الاسم 3</c:v>
                </c:pt>
                <c:pt idx="3">
                  <c:v>الاسم 4</c:v>
                </c:pt>
                <c:pt idx="4">
                  <c:v>الاسم 5</c:v>
                </c:pt>
                <c:pt idx="5">
                  <c:v>الاسم 6</c:v>
                </c:pt>
                <c:pt idx="6">
                  <c:v>الاسم 7</c:v>
                </c:pt>
                <c:pt idx="7">
                  <c:v>الاسم 8</c:v>
                </c:pt>
              </c:strCache>
            </c:strRef>
          </c:cat>
          <c:val>
            <c:numRef>
              <c:f>'متعقب الاستحقاقات'!$H$5:$H$12</c:f>
              <c:numCache>
                <c:formatCode>"ر.س.‏"\ #,##0.00_-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ر.س.‏&quot;\ #,##0.00_-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1732812715322567E-2"/>
          <c:y val="4.2102802843075271E-2"/>
          <c:w val="0.26102507424422644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Tahoma"/>
              <a:ea typeface="Tahoma"/>
              <a:cs typeface="Tahoma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578;&#1601;&#1575;&#1589;&#1610;&#1604; &#1575;&#1604;&#1583;&#1601;&#1593;&#1575;&#1578; &#1575;&#1604;&#1605;&#1587;&#1578;&#1581;&#1602;&#1577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1605;&#1578;&#1593;&#1602;&#1576; &#1575;&#1604;&#1575;&#1587;&#1578;&#1581;&#1602;&#1575;&#1602;&#1575;&#157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1</xdr:row>
      <xdr:rowOff>219075</xdr:rowOff>
    </xdr:from>
    <xdr:to>
      <xdr:col>10</xdr:col>
      <xdr:colOff>161925</xdr:colOff>
      <xdr:row>1</xdr:row>
      <xdr:rowOff>4133850</xdr:rowOff>
    </xdr:to>
    <xdr:graphicFrame macro="">
      <xdr:nvGraphicFramePr>
        <xdr:cNvPr id="3" name="الإجمالي المدفوع مقابل المتأخرات" descr="مخطط عمودي مكدس يقارن إجمالي المبالغ المدفوعة والإجمالي المستحق لكل عضو على حِدة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1400175</xdr:colOff>
      <xdr:row>2</xdr:row>
      <xdr:rowOff>85725</xdr:rowOff>
    </xdr:from>
    <xdr:to>
      <xdr:col>7</xdr:col>
      <xdr:colOff>1628775</xdr:colOff>
      <xdr:row>2</xdr:row>
      <xdr:rowOff>314325</xdr:rowOff>
    </xdr:to>
    <xdr:pic>
      <xdr:nvPicPr>
        <xdr:cNvPr id="4" name="سهم إلى اليسار" descr="سهم إلى اليسار">
          <a:hlinkClick xmlns:r="http://schemas.openxmlformats.org/officeDocument/2006/relationships" r:id="rId2" tooltip="انقر لعرض &quot;تفاصيل الدفع&quot;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037505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سهم إلى اليمين" descr="سهم إلى اليمين">
          <a:hlinkClick xmlns:r="http://schemas.openxmlformats.org/officeDocument/2006/relationships" r:id="rId1" tooltip="انقر لعرض متعقب المستحقات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متعقب المستحقات" displayName="متعقب_المستحقات" ref="B4:H12" headerRowDxfId="25" dataDxfId="24" totalsRowDxfId="23">
  <autoFilter ref="B4:H12" xr:uid="{00000000-0009-0000-0100-000001000000}"/>
  <tableColumns count="7">
    <tableColumn id="9" xr3:uid="{00000000-0010-0000-0000-000009000000}" name="الاسم" totalsRowLabel="الإجمالي" dataDxfId="22" totalsRowDxfId="21"/>
    <tableColumn id="4" xr3:uid="{00000000-0010-0000-0000-000004000000}" name="البريد الإلكتروني" dataDxfId="20" totalsRowDxfId="19" dataCellStyle="ارتباط تشعبي"/>
    <tableColumn id="7" xr3:uid="{00000000-0010-0000-0000-000007000000}" name="رقم الهاتف" dataDxfId="18" totalsRowDxfId="17"/>
    <tableColumn id="1" xr3:uid="{00000000-0010-0000-0000-000001000000}" name="تاريخ الانضمام" dataDxfId="16" totalsRowDxfId="15"/>
    <tableColumn id="3" xr3:uid="{00000000-0010-0000-0000-000003000000}" name="مدة العضوية بالشهور" dataDxfId="14" totalsRowDxfId="13">
      <calculatedColumnFormula>DATEDIF(متعقب_المستحقات[[#This Row],[تاريخ الانضمام]],TODAY(),"m")+1</calculatedColumnFormula>
    </tableColumn>
    <tableColumn id="8" xr3:uid="{00000000-0010-0000-0000-000008000000}" name="الإجمالي المدفوع" dataDxfId="12" totalsRowDxfId="11">
      <calculatedColumnFormula>SUMIF(تفاصيل_المستحقات[الاسم],متعقب_المستحقات[[#This Row],[الاسم]],تفاصيل_المستحقات[المدفوعة])</calculatedColumnFormula>
    </tableColumn>
    <tableColumn id="2" xr3:uid="{00000000-0010-0000-0000-000002000000}" name="الإجمالي المستحق" totalsRowFunction="sum" dataDxfId="10" totalsRowDxfId="9">
      <calculatedColumnFormula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calculatedColumnFormula>
    </tableColumn>
  </tableColumns>
  <tableStyleInfo name="متعقب الاستحقاقات" showFirstColumn="0" showLastColumn="0" showRowStripes="1" showColumnStripes="0"/>
  <extLst>
    <ext xmlns:x14="http://schemas.microsoft.com/office/spreadsheetml/2009/9/main" uri="{504A1905-F514-4f6f-8877-14C23A59335A}">
      <x14:table altTextSummary="أدخل الاسم والبريد الإلكتروني ورقم الهاتف وتاريخ الانضمام في هذا الجدول. يتم احتساب إجمالي المبالغ المدفوعة والمستحقة تلقائياً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تفاصيل المستحقات" displayName="تفاصيل_المستحقات" ref="B3:D16" headerRowDxfId="8" dataDxfId="7" totalsRowDxfId="6">
  <autoFilter ref="B3:D16" xr:uid="{00000000-0009-0000-0100-000002000000}"/>
  <tableColumns count="3">
    <tableColumn id="1" xr3:uid="{00000000-0010-0000-0100-000001000000}" name="الاسم" totalsRowLabel="الإجمالي" dataDxfId="5" totalsRowDxfId="1"/>
    <tableColumn id="3" xr3:uid="{00000000-0010-0000-0100-000003000000}" name="التاريخ" dataDxfId="4" totalsRowDxfId="2"/>
    <tableColumn id="4" xr3:uid="{00000000-0010-0000-0100-000004000000}" name="المدفوعة" totalsRowFunction="sum" totalsRowDxfId="3"/>
  </tableColumns>
  <tableStyleInfo name="متعقب الاستحقاقات" showFirstColumn="0" showLastColumn="0" showRowStripes="1" showColumnStripes="0"/>
  <extLst>
    <ext xmlns:x14="http://schemas.microsoft.com/office/spreadsheetml/2009/9/main" uri="{504A1905-F514-4f6f-8877-14C23A59335A}">
      <x14:table altTextSummary="أدخل الاسم والتاريخ والمبلغ المدفوع في هذا الجدول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rightToLeft="1" tabSelected="1" zoomScaleNormal="100" workbookViewId="0"/>
  </sheetViews>
  <sheetFormatPr defaultRowHeight="30" customHeight="1" x14ac:dyDescent="0.2"/>
  <cols>
    <col min="1" max="1" width="2.25" style="13" customWidth="1"/>
    <col min="2" max="2" width="27.5" style="13" bestFit="1" customWidth="1"/>
    <col min="3" max="3" width="30.375" style="13" customWidth="1"/>
    <col min="4" max="4" width="16.25" style="13" customWidth="1"/>
    <col min="5" max="5" width="16.375" style="13" customWidth="1"/>
    <col min="6" max="6" width="16.375" style="13" hidden="1" customWidth="1"/>
    <col min="7" max="7" width="19.5" style="13" customWidth="1"/>
    <col min="8" max="8" width="24.125" style="13" customWidth="1"/>
    <col min="9" max="9" width="2.5" style="13" customWidth="1"/>
    <col min="10" max="16384" width="9" style="13"/>
  </cols>
  <sheetData>
    <row r="1" spans="1:8" ht="48.75" customHeight="1" x14ac:dyDescent="0.2">
      <c r="A1" s="15"/>
      <c r="B1" s="24" t="s">
        <v>0</v>
      </c>
      <c r="C1" s="24"/>
      <c r="D1" s="24"/>
      <c r="E1" s="24"/>
      <c r="F1" s="24"/>
      <c r="G1" s="24"/>
      <c r="H1" s="24"/>
    </row>
    <row r="2" spans="1:8" ht="339" customHeight="1" x14ac:dyDescent="0.2">
      <c r="A2" s="15"/>
      <c r="B2" s="25" t="s">
        <v>1</v>
      </c>
      <c r="C2" s="25"/>
      <c r="D2" s="25"/>
      <c r="E2" s="25"/>
      <c r="F2" s="25"/>
      <c r="G2" s="25"/>
      <c r="H2" s="25"/>
    </row>
    <row r="3" spans="1:8" ht="30" customHeight="1" x14ac:dyDescent="0.2">
      <c r="A3" s="15"/>
      <c r="B3" s="3" t="s">
        <v>2</v>
      </c>
      <c r="C3" s="26">
        <v>15</v>
      </c>
      <c r="D3" s="26"/>
      <c r="E3" s="26"/>
      <c r="F3" s="16"/>
      <c r="G3" s="27" t="s">
        <v>26</v>
      </c>
      <c r="H3" s="27"/>
    </row>
    <row r="4" spans="1:8" ht="30" customHeight="1" x14ac:dyDescent="0.2">
      <c r="A4" s="15"/>
      <c r="B4" s="4" t="s">
        <v>3</v>
      </c>
      <c r="C4" s="5" t="s">
        <v>13</v>
      </c>
      <c r="D4" s="6" t="s">
        <v>22</v>
      </c>
      <c r="E4" s="7" t="s">
        <v>24</v>
      </c>
      <c r="F4" s="5" t="s">
        <v>25</v>
      </c>
      <c r="G4" s="8" t="s">
        <v>27</v>
      </c>
      <c r="H4" s="8" t="s">
        <v>28</v>
      </c>
    </row>
    <row r="5" spans="1:8" ht="30" customHeight="1" x14ac:dyDescent="0.2">
      <c r="A5" s="15"/>
      <c r="B5" s="17" t="s">
        <v>4</v>
      </c>
      <c r="C5" s="19" t="s">
        <v>14</v>
      </c>
      <c r="D5" s="2" t="s">
        <v>23</v>
      </c>
      <c r="E5" s="9">
        <f ca="1">TODAY()-90</f>
        <v>43522</v>
      </c>
      <c r="F5" s="23">
        <f ca="1">DATEDIF(متعقب_المستحقات[[#This Row],[تاريخ الانضمام]],TODAY(),"m")+1</f>
        <v>4</v>
      </c>
      <c r="G5" s="18">
        <f>SUMIF(تفاصيل_المستحقات[الاسم],متعقب_المستحقات[[#This Row],[الاسم]],تفاصيل_المستحقات[المدفوعة])</f>
        <v>45</v>
      </c>
      <c r="H5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15</v>
      </c>
    </row>
    <row r="6" spans="1:8" ht="30" customHeight="1" x14ac:dyDescent="0.2">
      <c r="A6" s="15"/>
      <c r="B6" s="17" t="s">
        <v>5</v>
      </c>
      <c r="C6" s="19" t="s">
        <v>15</v>
      </c>
      <c r="D6" s="2" t="s">
        <v>23</v>
      </c>
      <c r="E6" s="9">
        <f t="shared" ref="E6:E7" ca="1" si="0">TODAY()-90</f>
        <v>43522</v>
      </c>
      <c r="F6" s="23">
        <f ca="1">DATEDIF(متعقب_المستحقات[[#This Row],[تاريخ الانضمام]],TODAY(),"m")+1</f>
        <v>4</v>
      </c>
      <c r="G6" s="18">
        <f>SUMIF(تفاصيل_المستحقات[الاسم],متعقب_المستحقات[[#This Row],[الاسم]],تفاصيل_المستحقات[المدفوعة])</f>
        <v>30</v>
      </c>
      <c r="H6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30</v>
      </c>
    </row>
    <row r="7" spans="1:8" ht="30" customHeight="1" x14ac:dyDescent="0.2">
      <c r="A7" s="15"/>
      <c r="B7" s="17" t="s">
        <v>6</v>
      </c>
      <c r="C7" s="19" t="s">
        <v>16</v>
      </c>
      <c r="D7" s="2" t="s">
        <v>23</v>
      </c>
      <c r="E7" s="9">
        <f t="shared" ca="1" si="0"/>
        <v>43522</v>
      </c>
      <c r="F7" s="23">
        <f ca="1">DATEDIF(متعقب_المستحقات[[#This Row],[تاريخ الانضمام]],TODAY(),"m")+1</f>
        <v>4</v>
      </c>
      <c r="G7" s="18">
        <f>SUMIF(تفاصيل_المستحقات[الاسم],متعقب_المستحقات[[#This Row],[الاسم]],تفاصيل_المستحقات[المدفوعة])</f>
        <v>15</v>
      </c>
      <c r="H7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45</v>
      </c>
    </row>
    <row r="8" spans="1:8" ht="30" customHeight="1" x14ac:dyDescent="0.2">
      <c r="A8" s="15"/>
      <c r="B8" s="17" t="s">
        <v>7</v>
      </c>
      <c r="C8" s="19" t="s">
        <v>17</v>
      </c>
      <c r="D8" s="2" t="s">
        <v>23</v>
      </c>
      <c r="E8" s="9">
        <f ca="1">TODAY()-60</f>
        <v>43552</v>
      </c>
      <c r="F8" s="23">
        <f ca="1">DATEDIF(متعقب_المستحقات[[#This Row],[تاريخ الانضمام]],TODAY(),"m")+1</f>
        <v>2</v>
      </c>
      <c r="G8" s="18">
        <f>SUMIF(تفاصيل_المستحقات[الاسم],متعقب_المستحقات[[#This Row],[الاسم]],تفاصيل_المستحقات[المدفوعة])</f>
        <v>30</v>
      </c>
      <c r="H8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0</v>
      </c>
    </row>
    <row r="9" spans="1:8" ht="30" customHeight="1" x14ac:dyDescent="0.2">
      <c r="A9" s="15"/>
      <c r="B9" s="17" t="s">
        <v>8</v>
      </c>
      <c r="C9" s="19" t="s">
        <v>18</v>
      </c>
      <c r="D9" s="2" t="s">
        <v>23</v>
      </c>
      <c r="E9" s="9">
        <f ca="1">TODAY()-60</f>
        <v>43552</v>
      </c>
      <c r="F9" s="23">
        <f ca="1">DATEDIF(متعقب_المستحقات[[#This Row],[تاريخ الانضمام]],TODAY(),"m")+1</f>
        <v>2</v>
      </c>
      <c r="G9" s="18">
        <f>SUMIF(تفاصيل_المستحقات[الاسم],متعقب_المستحقات[[#This Row],[الاسم]],تفاصيل_المستحقات[المدفوعة])</f>
        <v>30</v>
      </c>
      <c r="H9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0</v>
      </c>
    </row>
    <row r="10" spans="1:8" ht="30" customHeight="1" x14ac:dyDescent="0.2">
      <c r="A10" s="15"/>
      <c r="B10" s="17" t="s">
        <v>9</v>
      </c>
      <c r="C10" s="19" t="s">
        <v>19</v>
      </c>
      <c r="D10" s="2" t="s">
        <v>23</v>
      </c>
      <c r="E10" s="9">
        <f ca="1">TODAY()-60</f>
        <v>43552</v>
      </c>
      <c r="F10" s="23">
        <f ca="1">DATEDIF(متعقب_المستحقات[[#This Row],[تاريخ الانضمام]],TODAY(),"m")+1</f>
        <v>2</v>
      </c>
      <c r="G10" s="18">
        <f>SUMIF(تفاصيل_المستحقات[الاسم],متعقب_المستحقات[[#This Row],[الاسم]],تفاصيل_المستحقات[المدفوعة])</f>
        <v>30</v>
      </c>
      <c r="H10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0</v>
      </c>
    </row>
    <row r="11" spans="1:8" ht="30" customHeight="1" x14ac:dyDescent="0.2">
      <c r="A11" s="15"/>
      <c r="B11" s="17" t="s">
        <v>10</v>
      </c>
      <c r="C11" s="19" t="s">
        <v>20</v>
      </c>
      <c r="D11" s="2" t="s">
        <v>23</v>
      </c>
      <c r="E11" s="9">
        <f ca="1">TODAY()-30</f>
        <v>43582</v>
      </c>
      <c r="F11" s="23">
        <f ca="1">DATEDIF(متعقب_المستحقات[[#This Row],[تاريخ الانضمام]],TODAY(),"m")+1</f>
        <v>2</v>
      </c>
      <c r="G11" s="18">
        <f>SUMIF(تفاصيل_المستحقات[الاسم],متعقب_المستحقات[[#This Row],[الاسم]],تفاصيل_المستحقات[المدفوعة])</f>
        <v>15</v>
      </c>
      <c r="H11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15</v>
      </c>
    </row>
    <row r="12" spans="1:8" ht="30" customHeight="1" x14ac:dyDescent="0.2">
      <c r="A12" s="15"/>
      <c r="B12" s="17" t="s">
        <v>11</v>
      </c>
      <c r="C12" s="19" t="s">
        <v>21</v>
      </c>
      <c r="D12" s="2" t="s">
        <v>23</v>
      </c>
      <c r="E12" s="9">
        <f ca="1">TODAY()-30</f>
        <v>43582</v>
      </c>
      <c r="F12" s="23">
        <f ca="1">DATEDIF(متعقب_المستحقات[[#This Row],[تاريخ الانضمام]],TODAY(),"m")+1</f>
        <v>2</v>
      </c>
      <c r="G12" s="18">
        <f>SUMIF(تفاصيل_المستحقات[الاسم],متعقب_المستحقات[[#This Row],[الاسم]],تفاصيل_المستحقات[المدفوعة])</f>
        <v>15</v>
      </c>
      <c r="H12" s="18">
        <f ca="1">IFERROR(IF(متعقب_المستحقات[[#This Row],[تاريخ الانضمام]]&lt;&gt;"",(متعقب_المستحقات[[#This Row],[مدة العضوية بالشهور]]*المستحقات_الشهرية)-متعقب_المستحقات[[#This Row],[الإجمالي المدفوع]],""),"")</f>
        <v>15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قم بإنشاء &quot;متعقب استحقاق النادي&quot; في ورقة العمل هذه. أدخل التفاصيل في جدول &quot;متعقب الاستحقاقات&quot; في ورقة العمل هذه. يوجد المخطط في الخلية B2. حدد الخلية G3 للانتقال إلى ورقة عمل تفاصيل الدفع" sqref="A1" xr:uid="{00000000-0002-0000-0000-000000000000}"/>
    <dataValidation allowBlank="1" showInputMessage="1" showErrorMessage="1" prompt="تتضمن هذه الخلية عنوان ورقة العمل هذه. أدخل &quot;إجمالي المستحقات شهرياً&quot; في الخلية C3 وتفاصيل عضو النادي في الجدول البادئ من الخلية B4" sqref="B1:H1" xr:uid="{00000000-0002-0000-0000-000001000000}"/>
    <dataValidation allowBlank="1" showInputMessage="1" showErrorMessage="1" prompt="أدخِل &quot;إجمالي الاستحقاق شهرياً&quot; في الخلية الموجودة على اليسار" sqref="B3" xr:uid="{00000000-0002-0000-0000-000002000000}"/>
    <dataValidation allowBlank="1" showInputMessage="1" showErrorMessage="1" prompt="أدخِل &quot;إجمالي الاستحقاق شهرياً&quot; في هذه الخلية" sqref="C3:E3" xr:uid="{00000000-0002-0000-0000-000003000000}"/>
    <dataValidation allowBlank="1" showInputMessage="1" showErrorMessage="1" prompt="أدخل &quot;الاسم&quot; في هذا العمود تحت هذا العنوان. استخدم عوامل تصفية العناوين للبحث عن إدخالات معينة" sqref="B4" xr:uid="{00000000-0002-0000-0000-000004000000}"/>
    <dataValidation allowBlank="1" showInputMessage="1" showErrorMessage="1" prompt="أدخل &quot;عنوان البريد الإلكتروني&quot; في هذا العمود أسفل هذا العنوان" sqref="C4" xr:uid="{00000000-0002-0000-0000-000005000000}"/>
    <dataValidation allowBlank="1" showInputMessage="1" showErrorMessage="1" prompt="أدخل &quot;رقم الهاتف&quot; في هذا العمود أسفل هذا العنوان" sqref="D4" xr:uid="{00000000-0002-0000-0000-000006000000}"/>
    <dataValidation allowBlank="1" showInputMessage="1" showErrorMessage="1" prompt="أدخل تاريخ الانضمام في هذا العمود أسفل هذا العنوان" sqref="E4" xr:uid="{00000000-0002-0000-0000-000007000000}"/>
    <dataValidation allowBlank="1" showInputMessage="1" showErrorMessage="1" prompt="يتم حساب الإجمالي المدفوع تلقائياً في هذا العمود أسفل هذا العنوان" sqref="G4" xr:uid="{00000000-0002-0000-0000-000008000000}"/>
    <dataValidation allowBlank="1" showInputMessage="1" showErrorMessage="1" prompt="يتم احتساب إجمالي المدفوع تلقائياً في هذا العمود أسفل هذا العنوان" sqref="H4" xr:uid="{00000000-0002-0000-0000-000009000000}"/>
    <dataValidation allowBlank="1" showInputMessage="1" showErrorMessage="1" prompt="ارتباط للانتقال إلى تفاصيل دفع المستحقات. حدد لإدخال مدفوعات الفرد في ورقة العمل &quot;تفاصيل دفع المستحقات&quot;" sqref="G3:H3" xr:uid="{00000000-0002-0000-0000-00000A000000}"/>
  </dataValidations>
  <hyperlinks>
    <hyperlink ref="C5" r:id="rId1" xr:uid="{00000000-0004-0000-0000-000000000000}"/>
    <hyperlink ref="G3" location="'تفاصيل الدفعات المستحقة'!A1" tooltip="حدد للانتقال إلى ورقة عمل &quot;تفاصيل الدفع&quot;" display="To Payment Details" xr:uid="{00000000-0004-0000-0000-000001000000}"/>
  </hyperlinks>
  <printOptions horizontalCentered="1"/>
  <pageMargins left="0.7" right="0.7" top="0.75" bottom="0.75" header="0.3" footer="0.3"/>
  <pageSetup paperSize="9" scale="53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S16"/>
  <sheetViews>
    <sheetView showGridLines="0" rightToLeft="1" zoomScaleNormal="100" workbookViewId="0"/>
  </sheetViews>
  <sheetFormatPr defaultRowHeight="30" customHeight="1" x14ac:dyDescent="0.2"/>
  <cols>
    <col min="1" max="1" width="2.25" style="22" customWidth="1"/>
    <col min="2" max="2" width="29.75" style="13" customWidth="1"/>
    <col min="3" max="3" width="23" style="13" customWidth="1"/>
    <col min="4" max="4" width="17.375" style="13" customWidth="1"/>
    <col min="5" max="5" width="2.5" style="13" customWidth="1"/>
    <col min="6" max="19" width="9" style="22"/>
    <col min="20" max="16384" width="9" style="13"/>
  </cols>
  <sheetData>
    <row r="1" spans="1:5" ht="48.75" customHeight="1" x14ac:dyDescent="0.2">
      <c r="A1" s="6"/>
      <c r="B1" s="28" t="s">
        <v>29</v>
      </c>
      <c r="C1" s="28"/>
      <c r="D1" s="28"/>
      <c r="E1" s="28"/>
    </row>
    <row r="2" spans="1:5" ht="30" customHeight="1" x14ac:dyDescent="0.2">
      <c r="A2" s="6"/>
      <c r="B2" s="20" t="s">
        <v>30</v>
      </c>
      <c r="C2" s="14"/>
      <c r="D2" s="21"/>
      <c r="E2" s="5" t="s">
        <v>12</v>
      </c>
    </row>
    <row r="3" spans="1:5" ht="30" customHeight="1" x14ac:dyDescent="0.2">
      <c r="A3" s="6"/>
      <c r="B3" s="4" t="s">
        <v>3</v>
      </c>
      <c r="C3" s="10" t="s">
        <v>31</v>
      </c>
      <c r="D3" s="8" t="s">
        <v>32</v>
      </c>
      <c r="E3" s="5"/>
    </row>
    <row r="4" spans="1:5" ht="30" customHeight="1" x14ac:dyDescent="0.2">
      <c r="A4" s="6"/>
      <c r="B4" s="1" t="s">
        <v>4</v>
      </c>
      <c r="C4" s="11">
        <f ca="1">TODAY()-90</f>
        <v>43522</v>
      </c>
      <c r="D4" s="12">
        <v>15</v>
      </c>
      <c r="E4" s="5"/>
    </row>
    <row r="5" spans="1:5" ht="30" customHeight="1" x14ac:dyDescent="0.2">
      <c r="A5" s="6"/>
      <c r="B5" s="1" t="s">
        <v>5</v>
      </c>
      <c r="C5" s="11">
        <f t="shared" ref="C5" ca="1" si="0">TODAY()-90</f>
        <v>43522</v>
      </c>
      <c r="D5" s="12">
        <v>30</v>
      </c>
      <c r="E5" s="5"/>
    </row>
    <row r="6" spans="1:5" ht="30" customHeight="1" x14ac:dyDescent="0.2">
      <c r="A6" s="6"/>
      <c r="B6" s="1" t="s">
        <v>6</v>
      </c>
      <c r="C6" s="11">
        <f ca="1">TODAY()-60</f>
        <v>43552</v>
      </c>
      <c r="D6" s="12">
        <v>15</v>
      </c>
      <c r="E6" s="5"/>
    </row>
    <row r="7" spans="1:5" ht="30" customHeight="1" x14ac:dyDescent="0.2">
      <c r="A7" s="6"/>
      <c r="B7" s="1" t="s">
        <v>4</v>
      </c>
      <c r="C7" s="11">
        <f t="shared" ref="C7:C10" ca="1" si="1">TODAY()-60</f>
        <v>43552</v>
      </c>
      <c r="D7" s="12">
        <v>15</v>
      </c>
      <c r="E7" s="5"/>
    </row>
    <row r="8" spans="1:5" ht="30" customHeight="1" x14ac:dyDescent="0.2">
      <c r="A8" s="6"/>
      <c r="B8" s="1" t="s">
        <v>7</v>
      </c>
      <c r="C8" s="11">
        <f t="shared" ca="1" si="1"/>
        <v>43552</v>
      </c>
      <c r="D8" s="12">
        <v>15</v>
      </c>
      <c r="E8" s="5"/>
    </row>
    <row r="9" spans="1:5" ht="30" customHeight="1" x14ac:dyDescent="0.2">
      <c r="A9" s="6"/>
      <c r="B9" s="1" t="s">
        <v>8</v>
      </c>
      <c r="C9" s="11">
        <f t="shared" ca="1" si="1"/>
        <v>43552</v>
      </c>
      <c r="D9" s="12">
        <v>15</v>
      </c>
      <c r="E9" s="5"/>
    </row>
    <row r="10" spans="1:5" ht="30" customHeight="1" x14ac:dyDescent="0.2">
      <c r="A10" s="6"/>
      <c r="B10" s="1" t="s">
        <v>9</v>
      </c>
      <c r="C10" s="11">
        <f t="shared" ca="1" si="1"/>
        <v>43552</v>
      </c>
      <c r="D10" s="12">
        <v>15</v>
      </c>
      <c r="E10" s="5"/>
    </row>
    <row r="11" spans="1:5" ht="30" customHeight="1" x14ac:dyDescent="0.2">
      <c r="A11" s="6"/>
      <c r="B11" s="1" t="s">
        <v>4</v>
      </c>
      <c r="C11" s="11">
        <f ca="1">TODAY()-30</f>
        <v>43582</v>
      </c>
      <c r="D11" s="12">
        <v>15</v>
      </c>
      <c r="E11" s="5"/>
    </row>
    <row r="12" spans="1:5" ht="30" customHeight="1" x14ac:dyDescent="0.2">
      <c r="A12" s="6"/>
      <c r="B12" s="1" t="s">
        <v>7</v>
      </c>
      <c r="C12" s="11">
        <f t="shared" ref="C12:C16" ca="1" si="2">TODAY()-30</f>
        <v>43582</v>
      </c>
      <c r="D12" s="12">
        <v>15</v>
      </c>
      <c r="E12" s="5"/>
    </row>
    <row r="13" spans="1:5" ht="30" customHeight="1" x14ac:dyDescent="0.2">
      <c r="A13" s="6"/>
      <c r="B13" s="1" t="s">
        <v>8</v>
      </c>
      <c r="C13" s="11">
        <f t="shared" ca="1" si="2"/>
        <v>43582</v>
      </c>
      <c r="D13" s="12">
        <v>15</v>
      </c>
      <c r="E13" s="5"/>
    </row>
    <row r="14" spans="1:5" ht="30" customHeight="1" x14ac:dyDescent="0.2">
      <c r="A14" s="6"/>
      <c r="B14" s="1" t="s">
        <v>9</v>
      </c>
      <c r="C14" s="11">
        <f t="shared" ca="1" si="2"/>
        <v>43582</v>
      </c>
      <c r="D14" s="12">
        <v>15</v>
      </c>
      <c r="E14" s="5"/>
    </row>
    <row r="15" spans="1:5" ht="30" customHeight="1" x14ac:dyDescent="0.2">
      <c r="A15" s="6"/>
      <c r="B15" s="1" t="s">
        <v>10</v>
      </c>
      <c r="C15" s="11">
        <f t="shared" ca="1" si="2"/>
        <v>43582</v>
      </c>
      <c r="D15" s="12">
        <v>15</v>
      </c>
      <c r="E15" s="5"/>
    </row>
    <row r="16" spans="1:5" ht="30" customHeight="1" x14ac:dyDescent="0.2">
      <c r="A16" s="6"/>
      <c r="B16" s="1" t="s">
        <v>11</v>
      </c>
      <c r="C16" s="11">
        <f t="shared" ca="1" si="2"/>
        <v>43582</v>
      </c>
      <c r="D16" s="12">
        <v>15</v>
      </c>
      <c r="E16" s="5"/>
    </row>
  </sheetData>
  <mergeCells count="1">
    <mergeCell ref="B1:E1"/>
  </mergeCells>
  <dataValidations count="6">
    <dataValidation allowBlank="1" showInputMessage="1" showErrorMessage="1" prompt="أدخل تفاصيل دفع المستحقات في جدول تفاصيل المستحقات في ورقة العمل هذه. حدد الخلية B2 للانتقال إلى ورقة عمل &quot;متعقب المستحقات&quot;" sqref="A1" xr:uid="{00000000-0002-0000-0100-000000000000}"/>
    <dataValidation allowBlank="1" showInputMessage="1" showErrorMessage="1" prompt="يوجد عنوان ورقة العمل هذه في هذه الخلية" sqref="B1:E1" xr:uid="{00000000-0002-0000-0100-000001000000}"/>
    <dataValidation allowBlank="1" showInputMessage="1" showErrorMessage="1" prompt="أدخل &quot;الاسم&quot; في هذا العمود تحت هذا العنوان. استخدم عوامل تصفية العناوين للبحث عن إدخالات معينة" sqref="B3" xr:uid="{00000000-0002-0000-0100-000002000000}"/>
    <dataValidation allowBlank="1" showInputMessage="1" showErrorMessage="1" prompt="أدخل &quot;التاريخ&quot; في هذا العمود أسفل هذا العنوان" sqref="C3" xr:uid="{00000000-0002-0000-0100-000003000000}"/>
    <dataValidation allowBlank="1" showInputMessage="1" showErrorMessage="1" prompt="أدخل المبلغ المدفوع في هذا العمود أسفل هذا العنوان" sqref="D3" xr:uid="{00000000-0002-0000-0100-000004000000}"/>
    <dataValidation allowBlank="1" showInputMessage="1" showErrorMessage="1" prompt="ارتباط للانتقال إلى ورقة العمل &quot;متعقب المستحقات&quot;. تعقب مستحقات العضو وإجمالي المدفوعات في ورقة العمل &quot;متعقب المستحقات&quot;" sqref="B2" xr:uid="{00000000-0002-0000-0100-000005000000}"/>
  </dataValidations>
  <hyperlinks>
    <hyperlink ref="B2" location="'متعقب الاستحقاقات'!A1" tooltip="حدد للانتقال إلى ورقة عمل &quot;متعقب المستحقات&quot;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&amp;C&amp;K03+000Page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3</vt:i4>
      </vt:variant>
    </vt:vector>
  </HeadingPairs>
  <TitlesOfParts>
    <vt:vector size="5" baseType="lpstr">
      <vt:lpstr>متعقب الاستحقاقات</vt:lpstr>
      <vt:lpstr>تفاصيل الدفعات المستحقة</vt:lpstr>
      <vt:lpstr>'تفاصيل الدفعات المستحقة'!Print_Titles</vt:lpstr>
      <vt:lpstr>'متعقب الاستحقاقات'!Print_Titles</vt:lpstr>
      <vt:lpstr>المستحقات_الشهرية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2018-02-13T05:50:03Z</dcterms:created>
  <dcterms:modified xsi:type="dcterms:W3CDTF">2019-05-27T08:12:12Z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