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9510"/>
  </bookViews>
  <sheets>
    <sheet name="Парични потоци" sheetId="1" r:id="rId1"/>
    <sheet name="Месечни доходи" sheetId="4" r:id="rId2"/>
    <sheet name="Месечни разходи" sheetId="3" r:id="rId3"/>
  </sheets>
  <definedNames>
    <definedName name="Заглавие1">ПаричниПотоци[[#Headers],[Паричен поток]]</definedName>
    <definedName name="Заглавие2">Доход[[#Headers],[Месечни доходи]]</definedName>
    <definedName name="Заглавие3">Разходи[[#Headers],[Месечни разходи]]</definedName>
    <definedName name="_xlnm.Print_Titles" localSheetId="1">'Месечни доходи'!$1:$1</definedName>
    <definedName name="_xlnm.Print_Titles" localSheetId="2">'Месечни разходи'!$1:$1</definedName>
    <definedName name="_xlnm.Print_Titles" localSheetId="0">'Парични потоци'!$5:$5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C5" i="4" l="1"/>
  <c r="D5" i="4"/>
  <c r="D22" i="3"/>
  <c r="C22" i="3"/>
  <c r="C6" i="1" l="1"/>
  <c r="E13" i="3"/>
  <c r="E14" i="3"/>
  <c r="E15" i="3"/>
  <c r="E16" i="3"/>
  <c r="E17" i="3"/>
  <c r="E18" i="3"/>
  <c r="E19" i="3"/>
  <c r="E20" i="3"/>
  <c r="E21" i="3"/>
  <c r="E3" i="3"/>
  <c r="E4" i="3"/>
  <c r="E5" i="3"/>
  <c r="E6" i="3"/>
  <c r="E7" i="3"/>
  <c r="E8" i="3"/>
  <c r="E9" i="3"/>
  <c r="E10" i="3"/>
  <c r="E11" i="3"/>
  <c r="E12" i="3"/>
  <c r="E2" i="3"/>
  <c r="E4" i="4"/>
  <c r="E3" i="4"/>
  <c r="E2" i="4"/>
  <c r="C7" i="1"/>
  <c r="D7" i="1"/>
  <c r="D6" i="1"/>
  <c r="D8" i="1" l="1"/>
  <c r="E5" i="4"/>
  <c r="E6" i="1" s="1"/>
  <c r="C8" i="1"/>
  <c r="E22" i="3"/>
  <c r="E8" i="1" l="1"/>
</calcChain>
</file>

<file path=xl/sharedStrings.xml><?xml version="1.0" encoding="utf-8"?>
<sst xmlns="http://schemas.openxmlformats.org/spreadsheetml/2006/main" count="43" uniqueCount="35">
  <si>
    <t>Месец</t>
  </si>
  <si>
    <t>Година</t>
  </si>
  <si>
    <t>Месечен семеен бюджет</t>
  </si>
  <si>
    <t>Паричен поток</t>
  </si>
  <si>
    <t>Общ доход</t>
  </si>
  <si>
    <t>Общо разходи</t>
  </si>
  <si>
    <t>Общо пари в брой</t>
  </si>
  <si>
    <t>Прогнозни</t>
  </si>
  <si>
    <t>Действителни</t>
  </si>
  <si>
    <t>Разлика</t>
  </si>
  <si>
    <t>Месечни доходи</t>
  </si>
  <si>
    <t>Доход 1</t>
  </si>
  <si>
    <t>Доход 2</t>
  </si>
  <si>
    <t>Други доходи</t>
  </si>
  <si>
    <t>Месечни разходи</t>
  </si>
  <si>
    <t>Домакинство</t>
  </si>
  <si>
    <t>Хранителни стоки</t>
  </si>
  <si>
    <t>Телефон</t>
  </si>
  <si>
    <t>Ток/газ</t>
  </si>
  <si>
    <t>ВИК/боклук</t>
  </si>
  <si>
    <t>Кабелна телевизия</t>
  </si>
  <si>
    <t>Интернет</t>
  </si>
  <si>
    <t>Поддръжка/ремонти</t>
  </si>
  <si>
    <t>Детска градина</t>
  </si>
  <si>
    <t>Обучение</t>
  </si>
  <si>
    <t>Домашни любимци</t>
  </si>
  <si>
    <t>Транспорт</t>
  </si>
  <si>
    <t>Хигиенни материали</t>
  </si>
  <si>
    <t>Застраховка</t>
  </si>
  <si>
    <t>Кредитни карти</t>
  </si>
  <si>
    <t>Заеми</t>
  </si>
  <si>
    <t>Данъци</t>
  </si>
  <si>
    <t>Подаръци/благотворителност</t>
  </si>
  <si>
    <t>Спестявания</t>
  </si>
  <si>
    <t>Други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</si>
</sst>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_-* #,##0\ [$лв.-402]_-;\-* #,##0\ [$лв.-402]_-;_-* &quot;-&quot;??\ [$лв.-402]_-;_-@_-"/>
    <numFmt numFmtId="168" formatCode="#,##0\ &quot;лв.&quot;"/>
    <numFmt numFmtId="169" formatCode="#,##0.00\ &quot;лв.&quot;"/>
  </numFmts>
  <fonts count="13" x14ac:knownFonts="1">
    <font>
      <sz val="11"/>
      <color theme="1" tint="0.34998626667073579"/>
      <name val="Arial"/>
      <family val="2"/>
      <scheme val="minor"/>
    </font>
    <font>
      <b/>
      <sz val="11"/>
      <color theme="1"/>
      <name val="Arial"/>
      <family val="2"/>
      <scheme val="minor"/>
    </font>
    <font>
      <sz val="24"/>
      <color theme="6"/>
      <name val="Arial"/>
      <family val="2"/>
      <scheme val="major"/>
    </font>
    <font>
      <b/>
      <sz val="56"/>
      <color theme="6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/>
      <name val="Arial"/>
      <family val="2"/>
      <scheme val="major"/>
    </font>
    <font>
      <i/>
      <sz val="16"/>
      <color theme="1" tint="0.34998626667073579"/>
      <name val="Arial"/>
      <family val="2"/>
      <scheme val="major"/>
    </font>
    <font>
      <sz val="11"/>
      <color theme="4"/>
      <name val="Arial"/>
      <family val="2"/>
      <scheme val="major"/>
    </font>
    <font>
      <sz val="11"/>
      <color theme="5" tint="-0.24994659260841701"/>
      <name val="Arial"/>
      <family val="2"/>
      <scheme val="major"/>
    </font>
    <font>
      <u/>
      <sz val="11"/>
      <color theme="1" tint="0.34998626667073579"/>
      <name val="Arial"/>
      <family val="2"/>
      <scheme val="minor"/>
    </font>
    <font>
      <b/>
      <sz val="11"/>
      <color theme="5" tint="-0.24994659260841701"/>
      <name val="Arial"/>
      <family val="2"/>
      <scheme val="major"/>
    </font>
    <font>
      <b/>
      <sz val="11"/>
      <color theme="7" tint="-0.24994659260841701"/>
      <name val="Arial"/>
      <family val="2"/>
      <scheme val="major"/>
    </font>
    <font>
      <sz val="11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vertical="center" wrapText="1"/>
    </xf>
    <xf numFmtId="0" fontId="6" fillId="0" borderId="0" applyNumberFormat="0" applyFill="0" applyBorder="0" applyProtection="0">
      <alignment horizontal="left" vertical="top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center"/>
    </xf>
    <xf numFmtId="0" fontId="10" fillId="0" borderId="0" applyNumberFormat="0" applyFill="0" applyBorder="0" applyProtection="0">
      <alignment horizontal="right" vertical="center" indent="2"/>
    </xf>
    <xf numFmtId="0" fontId="5" fillId="0" borderId="0" applyNumberFormat="0" applyFill="0" applyBorder="0" applyProtection="0">
      <alignment horizontal="right" vertical="center" indent="2"/>
    </xf>
    <xf numFmtId="0" fontId="1" fillId="0" borderId="0" applyNumberFormat="0" applyFill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Protection="0">
      <alignment horizontal="right" vertical="center" indent="2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" borderId="1" applyNumberFormat="0" applyFont="0" applyAlignment="0" applyProtection="0"/>
    <xf numFmtId="0" fontId="8" fillId="0" borderId="0" applyFill="0" applyBorder="0">
      <alignment horizontal="right" vertical="center" indent="2"/>
    </xf>
    <xf numFmtId="0" fontId="11" fillId="0" borderId="0" applyNumberFormat="0" applyFill="0" applyBorder="0">
      <alignment horizontal="right" vertical="center" indent="2"/>
    </xf>
    <xf numFmtId="0" fontId="4" fillId="0" borderId="0" applyNumberFormat="0" applyFill="0" applyBorder="0" applyProtection="0">
      <alignment vertical="center" wrapText="1"/>
    </xf>
    <xf numFmtId="0" fontId="9" fillId="0" borderId="0" applyNumberFormat="0" applyFill="0" applyBorder="0" applyProtection="0">
      <alignment vertical="center" wrapText="1"/>
    </xf>
    <xf numFmtId="168" fontId="7" fillId="0" borderId="0" applyFill="0" applyBorder="0">
      <alignment horizontal="right" vertical="center" indent="2"/>
    </xf>
  </cellStyleXfs>
  <cellXfs count="37">
    <xf numFmtId="0" fontId="0" fillId="0" borderId="0" xfId="0">
      <alignment vertical="center" wrapText="1"/>
    </xf>
    <xf numFmtId="0" fontId="2" fillId="0" borderId="0" xfId="2">
      <alignment horizontal="left"/>
    </xf>
    <xf numFmtId="0" fontId="0" fillId="0" borderId="0" xfId="0" applyBorder="1">
      <alignment vertical="center" wrapText="1"/>
    </xf>
    <xf numFmtId="0" fontId="3" fillId="0" borderId="0" xfId="3" applyAlignment="1">
      <alignment horizontal="left" vertical="center"/>
    </xf>
    <xf numFmtId="0" fontId="6" fillId="0" borderId="0" xfId="1" applyAlignment="1">
      <alignment horizontal="left" vertical="top"/>
    </xf>
    <xf numFmtId="0" fontId="0" fillId="0" borderId="0" xfId="0" applyAlignment="1">
      <alignment horizontal="right" indent="2"/>
    </xf>
    <xf numFmtId="0" fontId="0" fillId="0" borderId="0" xfId="0" applyBorder="1" applyAlignment="1">
      <alignment horizontal="right" indent="2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>
      <alignment vertical="center" wrapText="1"/>
    </xf>
    <xf numFmtId="0" fontId="8" fillId="0" borderId="0" xfId="13">
      <alignment horizontal="right" vertical="center" indent="2"/>
    </xf>
    <xf numFmtId="0" fontId="8" fillId="0" borderId="0" xfId="13" applyFill="1" applyBorder="1">
      <alignment horizontal="right" vertical="center" indent="2"/>
    </xf>
    <xf numFmtId="168" fontId="0" fillId="0" borderId="0" xfId="9" applyFont="1">
      <alignment horizontal="right" vertical="center" indent="2"/>
    </xf>
    <xf numFmtId="0" fontId="10" fillId="0" borderId="0" xfId="4" applyFill="1" applyBorder="1">
      <alignment horizontal="right" vertical="center" indent="2"/>
    </xf>
    <xf numFmtId="0" fontId="5" fillId="0" borderId="0" xfId="5" applyFill="1" applyBorder="1">
      <alignment horizontal="right" vertical="center" indent="2"/>
    </xf>
    <xf numFmtId="0" fontId="11" fillId="0" borderId="0" xfId="14" applyFill="1" applyBorder="1">
      <alignment horizontal="right" vertical="center" indent="2"/>
    </xf>
    <xf numFmtId="0" fontId="0" fillId="0" borderId="0" xfId="0" applyFont="1" applyFill="1" applyBorder="1">
      <alignment vertical="center" wrapText="1"/>
    </xf>
    <xf numFmtId="168" fontId="10" fillId="0" borderId="0" xfId="9" applyFont="1" applyFill="1" applyBorder="1">
      <alignment horizontal="right" vertical="center" indent="2"/>
    </xf>
    <xf numFmtId="168" fontId="5" fillId="0" borderId="0" xfId="9" applyFont="1" applyFill="1" applyBorder="1">
      <alignment horizontal="right" vertical="center" indent="2"/>
    </xf>
    <xf numFmtId="0" fontId="11" fillId="0" borderId="0" xfId="14">
      <alignment horizontal="right" vertical="center" indent="2"/>
    </xf>
    <xf numFmtId="167" fontId="5" fillId="0" borderId="0" xfId="9" applyNumberFormat="1" applyFont="1" applyFill="1" applyBorder="1">
      <alignment horizontal="right" vertical="center" indent="2"/>
    </xf>
    <xf numFmtId="167" fontId="10" fillId="0" borderId="0" xfId="9" applyNumberFormat="1" applyFont="1" applyFill="1" applyBorder="1">
      <alignment horizontal="right" vertical="center" indent="2"/>
    </xf>
    <xf numFmtId="167" fontId="11" fillId="0" borderId="0" xfId="9" applyNumberFormat="1" applyFont="1" applyFill="1" applyBorder="1">
      <alignment horizontal="right" vertical="center" indent="2"/>
    </xf>
    <xf numFmtId="167" fontId="8" fillId="0" borderId="0" xfId="13" applyNumberFormat="1" applyFill="1" applyBorder="1">
      <alignment horizontal="right" vertical="center" indent="2"/>
    </xf>
    <xf numFmtId="167" fontId="0" fillId="0" borderId="0" xfId="9" applyNumberFormat="1" applyFont="1">
      <alignment horizontal="right" vertical="center" indent="2"/>
    </xf>
    <xf numFmtId="168" fontId="0" fillId="0" borderId="0" xfId="9" applyNumberFormat="1" applyFont="1">
      <alignment horizontal="right" vertical="center" indent="2"/>
    </xf>
    <xf numFmtId="168" fontId="0" fillId="0" borderId="0" xfId="9" applyNumberFormat="1" applyFont="1" applyFill="1" applyBorder="1">
      <alignment horizontal="right" vertical="center" indent="2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8" fontId="12" fillId="0" borderId="0" xfId="13" applyNumberFormat="1" applyFont="1">
      <alignment horizontal="right" vertical="center" indent="2"/>
    </xf>
    <xf numFmtId="168" fontId="5" fillId="0" borderId="0" xfId="9" applyNumberFormat="1" applyFont="1" applyFill="1" applyBorder="1">
      <alignment horizontal="right" vertical="center" indent="2"/>
    </xf>
    <xf numFmtId="168" fontId="8" fillId="0" borderId="0" xfId="13" applyNumberFormat="1">
      <alignment horizontal="right" vertical="center" indent="2"/>
    </xf>
    <xf numFmtId="168" fontId="10" fillId="0" borderId="0" xfId="9" applyNumberFormat="1" applyFont="1" applyFill="1" applyBorder="1">
      <alignment horizontal="right" vertical="center" indent="2"/>
    </xf>
    <xf numFmtId="168" fontId="11" fillId="0" borderId="0" xfId="9" applyNumberFormat="1" applyFont="1" applyFill="1" applyBorder="1">
      <alignment horizontal="right" vertical="center" indent="2"/>
    </xf>
    <xf numFmtId="168" fontId="7" fillId="0" borderId="0" xfId="9" applyFont="1">
      <alignment horizontal="right" vertical="center" indent="2"/>
    </xf>
    <xf numFmtId="168" fontId="7" fillId="0" borderId="0" xfId="17">
      <alignment horizontal="right" vertical="center" indent="2"/>
    </xf>
    <xf numFmtId="169" fontId="8" fillId="0" borderId="0" xfId="13" applyNumberFormat="1">
      <alignment horizontal="right" vertical="center" indent="2"/>
    </xf>
  </cellXfs>
  <cellStyles count="18">
    <cellStyle name="Бележка" xfId="12" builtinId="10" customBuiltin="1"/>
    <cellStyle name="Валута" xfId="9" builtinId="4" customBuiltin="1"/>
    <cellStyle name="Валута [0]" xfId="10" builtinId="7" customBuiltin="1"/>
    <cellStyle name="Действителни" xfId="13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5" builtinId="19" customBuiltin="1"/>
    <cellStyle name="Заглавие за разликата" xfId="14"/>
    <cellStyle name="Запетая" xfId="7" builtinId="3" customBuiltin="1"/>
    <cellStyle name="Запетая [0]" xfId="8" builtinId="6" customBuiltin="1"/>
    <cellStyle name="Нормален" xfId="0" builtinId="0" customBuiltin="1"/>
    <cellStyle name="Прогнозни" xfId="17"/>
    <cellStyle name="Проследена хипервръзка" xfId="16" builtinId="9" customBuiltin="1"/>
    <cellStyle name="Процент" xfId="11" builtinId="5" customBuiltin="1"/>
    <cellStyle name="Сума" xfId="6" builtinId="25" customBuiltin="1"/>
    <cellStyle name="Хипервръзка" xfId="15" builtinId="8" customBuiltin="1"/>
  </cellStyles>
  <dxfs count="24">
    <dxf>
      <numFmt numFmtId="168" formatCode="#,##0\ &quot;лв.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4659260841701"/>
        <name val="Arial"/>
        <family val="2"/>
        <scheme val="major"/>
      </font>
      <numFmt numFmtId="167" formatCode="_-* #,##0\ [$лв.-402]_-;\-* #,##0\ [$лв.-402]_-;_-* &quot;-&quot;??\ [$лв.-402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8" formatCode="#,##0\ &quot;лв.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Arial"/>
        <family val="2"/>
        <scheme val="major"/>
      </font>
      <numFmt numFmtId="167" formatCode="_-* #,##0\ [$лв.-402]_-;\-* #,##0\ [$лв.-402]_-;_-* &quot;-&quot;??\ [$лв.-402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8" formatCode="#,##0\ &quot;лв.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ajor"/>
      </font>
      <numFmt numFmtId="167" formatCode="_-* #,##0\ [$лв.-402]_-;\-* #,##0\ [$лв.-402]_-;_-* &quot;-&quot;??\ [$лв.-402]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8" formatCode="#,##0\ &quot;лв.&quot;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</dxf>
    <dxf>
      <numFmt numFmtId="168" formatCode="#,##0\ &quot;лв.&quot;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ajor"/>
      </font>
      <numFmt numFmtId="168" formatCode="#,##0\ &quot;лв.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8" formatCode="#,##0\ &quot;лв.&quot;"/>
    </dxf>
    <dxf>
      <font>
        <b/>
        <i val="0"/>
        <color theme="7" tint="-0.24994659260841701"/>
      </font>
      <fill>
        <patternFill>
          <bgColor theme="2"/>
        </patternFill>
      </fill>
    </dxf>
    <dxf>
      <font>
        <b/>
        <i val="0"/>
        <color theme="7" tint="-0.24994659260841701"/>
      </font>
    </dxf>
    <dxf>
      <font>
        <b/>
        <i val="0"/>
        <color theme="6"/>
      </font>
    </dxf>
    <dxf>
      <font>
        <color theme="4"/>
      </font>
    </dxf>
    <dxf>
      <font>
        <color theme="5" tint="-0.24994659260841701"/>
      </font>
    </dxf>
    <dxf>
      <font>
        <b val="0"/>
        <i val="0"/>
        <color theme="7" tint="-0.24994659260841701"/>
      </font>
    </dxf>
    <dxf>
      <font>
        <color theme="1" tint="0.34998626667073579"/>
      </font>
    </dxf>
    <dxf>
      <font>
        <b/>
        <i val="0"/>
        <color theme="1" tint="0.24994659260841701"/>
      </font>
      <fill>
        <patternFill>
          <bgColor theme="2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color theme="4"/>
      </font>
      <border>
        <top style="thin">
          <color theme="1" tint="0.499984740745262"/>
        </top>
        <bottom style="thin">
          <color theme="1" tint="0.499984740745262"/>
        </bottom>
      </border>
    </dxf>
    <dxf>
      <border>
        <horizontal style="thin">
          <color theme="0" tint="-0.24994659260841701"/>
        </horizontal>
      </border>
    </dxf>
  </dxfs>
  <tableStyles count="1" defaultTableStyle="Месечен семеен бюджет" defaultPivotStyle="PivotStyleLight16">
    <tableStyle name="Месечен семеен бюджет" pivot="0" count="10">
      <tableStyleElement type="wholeTable" dxfId="23"/>
      <tableStyleElement type="headerRow" dxfId="22"/>
      <tableStyleElement type="totalRow" dxfId="21"/>
      <tableStyleElement type="firstColumn" dxfId="20"/>
      <tableStyleElement type="lastColumn" dxfId="19"/>
      <tableStyleElement type="firstColumnStripe" dxfId="18"/>
      <tableStyleElement type="secondColumnStripe" dxfId="17"/>
      <tableStyleElement type="firstHeaderCell" dxfId="16"/>
      <tableStyleElement type="lastHeaderCell" dxfId="15"/>
      <tableStyleElement type="lastTotalCell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6024908914837"/>
          <c:y val="0.1702132503050636"/>
          <c:w val="0.86007165436409405"/>
          <c:h val="0.66070226694149947"/>
        </c:manualLayout>
      </c:layout>
      <c:barChart>
        <c:barDir val="col"/>
        <c:grouping val="clustered"/>
        <c:varyColors val="0"/>
        <c:ser>
          <c:idx val="0"/>
          <c:order val="0"/>
          <c:tx>
            <c:v>Прогнозни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'Парични потоци'!$B$6:$B$8</c:f>
              <c:strCache>
                <c:ptCount val="3"/>
                <c:pt idx="0">
                  <c:v>Общ доход</c:v>
                </c:pt>
                <c:pt idx="1">
                  <c:v>Общо разходи</c:v>
                </c:pt>
                <c:pt idx="2">
                  <c:v>Общо пари в брой</c:v>
                </c:pt>
              </c:strCache>
            </c:strRef>
          </c:cat>
          <c:val>
            <c:numRef>
              <c:f>'Парични потоци'!$C$6:$C$8</c:f>
              <c:numCache>
                <c:formatCode>#\ ##0\ "лв."</c:formatCode>
                <c:ptCount val="3"/>
                <c:pt idx="0">
                  <c:v>5700</c:v>
                </c:pt>
                <c:pt idx="1">
                  <c:v>3603</c:v>
                </c:pt>
                <c:pt idx="2">
                  <c:v>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5-4261-84B8-4431F68597AD}"/>
            </c:ext>
          </c:extLst>
        </c:ser>
        <c:ser>
          <c:idx val="1"/>
          <c:order val="1"/>
          <c:tx>
            <c:v>Действителни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'Парични потоци'!$B$6:$B$8</c:f>
              <c:strCache>
                <c:ptCount val="3"/>
                <c:pt idx="0">
                  <c:v>Общ доход</c:v>
                </c:pt>
                <c:pt idx="1">
                  <c:v>Общо разходи</c:v>
                </c:pt>
                <c:pt idx="2">
                  <c:v>Общо пари в брой</c:v>
                </c:pt>
              </c:strCache>
            </c:strRef>
          </c:cat>
          <c:val>
            <c:numRef>
              <c:f>'Парични потоци'!$D$6:$D$8</c:f>
              <c:numCache>
                <c:formatCode>#\ ##0\ "лв."</c:formatCode>
                <c:ptCount val="3"/>
                <c:pt idx="0">
                  <c:v>5500</c:v>
                </c:pt>
                <c:pt idx="1">
                  <c:v>3655</c:v>
                </c:pt>
                <c:pt idx="2">
                  <c:v>1845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5-4261-84B8-4431F6859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89480"/>
        <c:axId val="350589088"/>
      </c:barChart>
      <c:catAx>
        <c:axId val="3505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350589088"/>
        <c:crosses val="autoZero"/>
        <c:auto val="1"/>
        <c:lblAlgn val="ctr"/>
        <c:lblOffset val="100"/>
        <c:noMultiLvlLbl val="0"/>
      </c:catAx>
      <c:valAx>
        <c:axId val="35058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&quot;лв.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35058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695209760842839"/>
          <c:y val="1.2778451950459487E-2"/>
          <c:w val="0.36271073168906603"/>
          <c:h val="8.860848643919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3</xdr:row>
      <xdr:rowOff>79716</xdr:rowOff>
    </xdr:from>
    <xdr:to>
      <xdr:col>4</xdr:col>
      <xdr:colOff>1257301</xdr:colOff>
      <xdr:row>3</xdr:row>
      <xdr:rowOff>2381250</xdr:rowOff>
    </xdr:to>
    <xdr:graphicFrame macro="">
      <xdr:nvGraphicFramePr>
        <xdr:cNvPr id="8" name="Диаграма 7" descr="Колонна диаграма с клъстери, показваща прогнозните и действителните стойности за &quot;Общ доход&quot;, &quot;Общо разходи&quot; и &quot;Общо пари в брой&quot;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ПаричниПотоци" displayName="ПаричниПотоци" ref="B5:E8" totalsRowCount="1">
  <autoFilter ref="B5:E7"/>
  <tableColumns count="4">
    <tableColumn id="1" name="Паричен поток" totalsRowLabel="Общо пари в брой" dataCellStyle="Нормален"/>
    <tableColumn id="2" name="Прогнозни" totalsRowFunction="custom" dataDxfId="13" totalsRowDxfId="12" dataCellStyle="Валута">
      <totalsRowFormula>C6-C7</totalsRowFormula>
    </tableColumn>
    <tableColumn id="3" name="Действителни" totalsRowFunction="custom" dataDxfId="11" dataCellStyle="Действителни">
      <totalsRowFormula>D6-D7</totalsRowFormula>
    </tableColumn>
    <tableColumn id="4" name="Разлика" totalsRowFunction="sum" dataDxfId="10" totalsRowDxfId="9" dataCellStyle="Валута"/>
  </tableColumns>
  <tableStyleInfo name="Месечен семеен бюджет" showFirstColumn="1" showLastColumn="1" showRowStripes="1" showColumnStripes="1"/>
  <extLst>
    <ext xmlns:x14="http://schemas.microsoft.com/office/spreadsheetml/2009/9/main" uri="{504A1905-F514-4f6f-8877-14C23A59335A}">
      <x14:table altTextSummary="Прогнозният и действителният паричен поток и разликата в паричния поток за общо приходи, общо разходи и общо пари се актуализират автоматично, въз основа на записите в работните листове на &quot;Месечни доходи&quot; и &quot;Месечни разходи&quot;"/>
    </ext>
  </extLst>
</table>
</file>

<file path=xl/tables/table2.xml><?xml version="1.0" encoding="utf-8"?>
<table xmlns="http://schemas.openxmlformats.org/spreadsheetml/2006/main" id="5" name="Доход" displayName="Доход" ref="B1:E5" totalsRowCount="1">
  <autoFilter ref="B1:E4"/>
  <tableColumns count="4">
    <tableColumn id="1" name="Месечни доходи" totalsRowLabel="Общ доход" dataDxfId="8" totalsRowDxfId="7"/>
    <tableColumn id="2" name="Прогнозни" totalsRowFunction="sum" dataDxfId="6" totalsRowDxfId="5" dataCellStyle="Валута"/>
    <tableColumn id="3" name="Действителни" totalsRowFunction="sum" dataDxfId="4" totalsRowDxfId="3" dataCellStyle="Валута"/>
    <tableColumn id="4" name="Разлика" totalsRowFunction="sum" dataDxfId="2" totalsRowDxfId="1" dataCellStyle="Валута">
      <calculatedColumnFormula>Доход[[#This Row],[Действителни]]-Доход[[#This Row],[Прогнозни]]</calculatedColumnFormula>
    </tableColumn>
  </tableColumns>
  <tableStyleInfo name="Месечен семеен бюджет" showFirstColumn="1" showLastColumn="1" showRowStripes="1" showColumnStripes="1"/>
  <extLst>
    <ext xmlns:x14="http://schemas.microsoft.com/office/spreadsheetml/2009/9/main" uri="{504A1905-F514-4f6f-8877-14C23A59335A}">
      <x14:table altTextSummary="Въведете месечния, прогнозния и действителния доходи от всеки източник в тази таблица. Разликата и общият доход се изчисляват автоматично"/>
    </ext>
  </extLst>
</table>
</file>

<file path=xl/tables/table3.xml><?xml version="1.0" encoding="utf-8"?>
<table xmlns="http://schemas.openxmlformats.org/spreadsheetml/2006/main" id="9" name="Разходи" displayName="Разходи" ref="B1:E22" totalsRowCount="1">
  <autoFilter ref="B1:E21"/>
  <tableColumns count="4">
    <tableColumn id="1" name="Месечни разходи" totalsRowLabel="Общо разходи"/>
    <tableColumn id="2" name="Прогнозни" totalsRowFunction="sum" dataCellStyle="Прогнозни"/>
    <tableColumn id="3" name="Действителни" totalsRowFunction="sum" dataCellStyle="Валута"/>
    <tableColumn id="4" name="Разлика" totalsRowFunction="sum" dataDxfId="0" dataCellStyle="Валута">
      <calculatedColumnFormula>Разходи[[#This Row],[Прогнозни]]-Разходи[[#This Row],[Действителни]]</calculatedColumnFormula>
    </tableColumn>
  </tableColumns>
  <tableStyleInfo name="Месечен семеен бюджет" showFirstColumn="1" showLastColumn="1" showRowStripes="1" showColumnStripes="1"/>
  <extLst>
    <ext xmlns:x14="http://schemas.microsoft.com/office/spreadsheetml/2009/9/main" uri="{504A1905-F514-4f6f-8877-14C23A59335A}">
      <x14:table altTextSummary="Въведете в тази таблица месечни разходи, прогнозни и действителни разходи. Разликата и общите разходи се изчисляват автоматично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2D1739"/>
      </a:dk2>
      <a:lt2>
        <a:srgbClr val="EAEAEA"/>
      </a:lt2>
      <a:accent1>
        <a:srgbClr val="D12F2F"/>
      </a:accent1>
      <a:accent2>
        <a:srgbClr val="F1740D"/>
      </a:accent2>
      <a:accent3>
        <a:srgbClr val="934EBA"/>
      </a:accent3>
      <a:accent4>
        <a:srgbClr val="3084AA"/>
      </a:accent4>
      <a:accent5>
        <a:srgbClr val="60A846"/>
      </a:accent5>
      <a:accent6>
        <a:srgbClr val="C2513E"/>
      </a:accent6>
      <a:hlink>
        <a:srgbClr val="00B0F0"/>
      </a:hlink>
      <a:folHlink>
        <a:srgbClr val="934EB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E9"/>
  <sheetViews>
    <sheetView showGridLines="0" tabSelected="1" zoomScaleNormal="100" workbookViewId="0"/>
  </sheetViews>
  <sheetFormatPr defaultColWidth="9" defaultRowHeight="30" customHeight="1" x14ac:dyDescent="0.2"/>
  <cols>
    <col min="1" max="1" width="2.625" style="9" customWidth="1"/>
    <col min="2" max="2" width="31.625" style="9" customWidth="1"/>
    <col min="3" max="5" width="16.75" style="5" customWidth="1"/>
    <col min="6" max="6" width="2.625" style="9" customWidth="1"/>
    <col min="7" max="16384" width="9" style="9"/>
  </cols>
  <sheetData>
    <row r="1" spans="2:5" ht="39.950000000000003" customHeight="1" x14ac:dyDescent="0.4">
      <c r="B1" s="1" t="s">
        <v>0</v>
      </c>
    </row>
    <row r="2" spans="2:5" ht="66.95" customHeight="1" x14ac:dyDescent="0.2">
      <c r="B2" s="3" t="s">
        <v>1</v>
      </c>
    </row>
    <row r="3" spans="2:5" ht="47.1" customHeight="1" x14ac:dyDescent="0.2">
      <c r="B3" s="4" t="s">
        <v>2</v>
      </c>
    </row>
    <row r="4" spans="2:5" ht="200.1" customHeight="1" x14ac:dyDescent="0.2">
      <c r="B4" s="2"/>
      <c r="C4" s="6"/>
      <c r="D4" s="6"/>
      <c r="E4" s="6"/>
    </row>
    <row r="5" spans="2:5" ht="30" customHeight="1" x14ac:dyDescent="0.2">
      <c r="B5" s="16" t="s">
        <v>3</v>
      </c>
      <c r="C5" s="14" t="s">
        <v>7</v>
      </c>
      <c r="D5" s="13" t="s">
        <v>8</v>
      </c>
      <c r="E5" s="19" t="s">
        <v>9</v>
      </c>
    </row>
    <row r="6" spans="2:5" ht="30" customHeight="1" x14ac:dyDescent="0.2">
      <c r="B6" s="9" t="s">
        <v>4</v>
      </c>
      <c r="C6" s="26">
        <f>Доход[[#Totals],[Прогнозни]]</f>
        <v>5700</v>
      </c>
      <c r="D6" s="29">
        <f>Доход[[#Totals],[Действителни]]</f>
        <v>5500</v>
      </c>
      <c r="E6" s="25">
        <f>Доход[[#Totals],[Разлика]]</f>
        <v>-200</v>
      </c>
    </row>
    <row r="7" spans="2:5" ht="30" customHeight="1" x14ac:dyDescent="0.2">
      <c r="B7" s="9" t="s">
        <v>5</v>
      </c>
      <c r="C7" s="26">
        <f>Разходи[[#Totals],[Прогнозни]]</f>
        <v>3603</v>
      </c>
      <c r="D7" s="29">
        <f>Разходи[[#Totals],[Действителни]]</f>
        <v>3655</v>
      </c>
      <c r="E7" s="25">
        <f>Разходи[[#Totals],[Разлика]]</f>
        <v>-52</v>
      </c>
    </row>
    <row r="8" spans="2:5" ht="30" customHeight="1" x14ac:dyDescent="0.2">
      <c r="B8" s="9" t="s">
        <v>6</v>
      </c>
      <c r="C8" s="30">
        <f>C6-C7</f>
        <v>2097</v>
      </c>
      <c r="D8" s="31">
        <f>D6-D7</f>
        <v>1845</v>
      </c>
      <c r="E8" s="25">
        <f>SUBTOTAL(109,ПаричниПотоци[Разлика])</f>
        <v>-252</v>
      </c>
    </row>
    <row r="9" spans="2:5" ht="30" customHeight="1" x14ac:dyDescent="0.2">
      <c r="B9" s="16"/>
      <c r="C9" s="18"/>
      <c r="D9" s="17"/>
      <c r="E9" s="12"/>
    </row>
  </sheetData>
  <dataValidations count="9">
    <dataValidation allowBlank="1" showInputMessage="1" showErrorMessage="1" prompt="Създайте месечен семеен бюджет в тази работна книга. Таблицата за паричните потоци и колонната диаграма с клъстери на резюмето на бюджета се актуализират автоматично от работните листове &quot;Месечни доходи&quot; и &quot;Месечни разходи&quot;" sqref="A1"/>
    <dataValidation allowBlank="1" showInputMessage="1" showErrorMessage="1" prompt="Въведете месеца в тази клетка" sqref="B1"/>
    <dataValidation allowBlank="1" showInputMessage="1" showErrorMessage="1" prompt="Въведете годината в тази клетка" sqref="B2"/>
    <dataValidation allowBlank="1" showInputMessage="1" showErrorMessage="1" prompt="Заглавието на този работен лист е в тази клетка. Въведете месечния доход в работен лист &quot;Месечни доходи&quot; и месечните разходи в работния лист &quot;Месечни разходи&quot;" sqref="B3"/>
    <dataValidation allowBlank="1" showInputMessage="1" showErrorMessage="1" prompt="Колонна диаграма с клъстери, изобразяваща прогнозните и действителните стойности за &quot;Общ доход&quot;, &quot;Общо разходи&quot; и &quot;Общо пари в брой&quot;" sqref="B4"/>
    <dataValidation allowBlank="1" showInputMessage="1" showErrorMessage="1" prompt="Общите доходи и общите разходи се актуализират автоматично в тази колона под това заглавие" sqref="B5"/>
    <dataValidation allowBlank="1" showInputMessage="1" showErrorMessage="1" prompt="Прогнозната сума се изчислява автоматично в тази колона под това заглавие" sqref="C5"/>
    <dataValidation allowBlank="1" showInputMessage="1" showErrorMessage="1" prompt="Действителната сума се изчислява автоматично в тази колона под това заглавие" sqref="D5"/>
    <dataValidation allowBlank="1" showInputMessage="1" showErrorMessage="1" prompt="Разликата се изчислява автоматично в тази колона под това заглавие" sqref="E5"/>
  </dataValidations>
  <printOptions horizontalCentered="1"/>
  <pageMargins left="0.7" right="0.7" top="0.75" bottom="0.75" header="0.3" footer="0.3"/>
  <pageSetup paperSize="9" scale="8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E6"/>
  <sheetViews>
    <sheetView showGridLines="0" workbookViewId="0"/>
  </sheetViews>
  <sheetFormatPr defaultColWidth="9" defaultRowHeight="30" customHeight="1" x14ac:dyDescent="0.2"/>
  <cols>
    <col min="1" max="1" width="2.625" style="9" customWidth="1"/>
    <col min="2" max="2" width="37.625" style="9" customWidth="1"/>
    <col min="3" max="4" width="17.125" style="9" customWidth="1"/>
    <col min="5" max="5" width="17.5" style="9" customWidth="1"/>
    <col min="6" max="6" width="2.625" style="9" customWidth="1"/>
    <col min="7" max="16384" width="9" style="9"/>
  </cols>
  <sheetData>
    <row r="1" spans="2:5" ht="30" customHeight="1" x14ac:dyDescent="0.2">
      <c r="B1" s="16" t="s">
        <v>10</v>
      </c>
      <c r="C1" s="14" t="s">
        <v>7</v>
      </c>
      <c r="D1" s="13" t="s">
        <v>8</v>
      </c>
      <c r="E1" s="15" t="s">
        <v>9</v>
      </c>
    </row>
    <row r="2" spans="2:5" ht="30" customHeight="1" x14ac:dyDescent="0.2">
      <c r="B2" s="27" t="s">
        <v>11</v>
      </c>
      <c r="C2" s="26">
        <v>4000</v>
      </c>
      <c r="D2" s="26">
        <v>4000</v>
      </c>
      <c r="E2" s="26">
        <f>Доход[[#This Row],[Действителни]]-Доход[[#This Row],[Прогнозни]]</f>
        <v>0</v>
      </c>
    </row>
    <row r="3" spans="2:5" ht="30" customHeight="1" x14ac:dyDescent="0.2">
      <c r="B3" s="27" t="s">
        <v>12</v>
      </c>
      <c r="C3" s="26">
        <v>1400</v>
      </c>
      <c r="D3" s="26">
        <v>1500</v>
      </c>
      <c r="E3" s="26">
        <f>Доход[[#This Row],[Действителни]]-Доход[[#This Row],[Прогнозни]]</f>
        <v>100</v>
      </c>
    </row>
    <row r="4" spans="2:5" ht="30" customHeight="1" x14ac:dyDescent="0.2">
      <c r="B4" s="27" t="s">
        <v>13</v>
      </c>
      <c r="C4" s="26">
        <v>300</v>
      </c>
      <c r="D4" s="26">
        <v>0</v>
      </c>
      <c r="E4" s="26">
        <f>Доход[[#This Row],[Действителни]]-Доход[[#This Row],[Прогнозни]]</f>
        <v>-300</v>
      </c>
    </row>
    <row r="5" spans="2:5" ht="30" customHeight="1" x14ac:dyDescent="0.2">
      <c r="B5" s="28" t="s">
        <v>4</v>
      </c>
      <c r="C5" s="30">
        <f>SUBTOTAL(109,Доход[Прогнозни])</f>
        <v>5700</v>
      </c>
      <c r="D5" s="32">
        <f>SUBTOTAL(109,Доход[Действителни])</f>
        <v>5500</v>
      </c>
      <c r="E5" s="33">
        <f>SUBTOTAL(109,Доход[Разлика])</f>
        <v>-200</v>
      </c>
    </row>
    <row r="6" spans="2:5" ht="30" customHeight="1" x14ac:dyDescent="0.2">
      <c r="B6" s="16"/>
      <c r="C6" s="20"/>
      <c r="D6" s="21"/>
      <c r="E6" s="22"/>
    </row>
  </sheetData>
  <dataValidations count="5">
    <dataValidation allowBlank="1" showInputMessage="1" showErrorMessage="1" prompt="Въведете месечния доход в този работен лист." sqref="A1"/>
    <dataValidation allowBlank="1" showInputMessage="1" showErrorMessage="1" prompt="Разликата се изчислява автоматично в тази колона под това заглавие" sqref="E1"/>
    <dataValidation allowBlank="1" showInputMessage="1" showErrorMessage="1" prompt="Въведете месечния доход в тази колона под това заглавие Използвайте филтри за заглавие, за да намирате конкретни записи" sqref="B1"/>
    <dataValidation allowBlank="1" showInputMessage="1" showErrorMessage="1" prompt="Въведете прогнозния доход в тази колона под това заглавие" sqref="C1"/>
    <dataValidation allowBlank="1" showInputMessage="1" showErrorMessage="1" prompt="Въведете действителния доход в тази колона под това заглавие" sqref="D1"/>
  </dataValidations>
  <printOptions horizontalCentered="1"/>
  <pageMargins left="0.7" right="0.7" top="0.75" bottom="0.75" header="0.3" footer="0.3"/>
  <pageSetup paperSize="9" scale="9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B1:E23"/>
  <sheetViews>
    <sheetView showGridLines="0" workbookViewId="0"/>
  </sheetViews>
  <sheetFormatPr defaultColWidth="9" defaultRowHeight="30" customHeight="1" x14ac:dyDescent="0.2"/>
  <cols>
    <col min="1" max="1" width="2.625" style="9" customWidth="1"/>
    <col min="2" max="2" width="37.625" style="9" customWidth="1"/>
    <col min="3" max="3" width="17.125" style="5" customWidth="1"/>
    <col min="4" max="4" width="17.125" style="10" customWidth="1"/>
    <col min="5" max="5" width="17.5" style="5" customWidth="1"/>
    <col min="6" max="6" width="2.625" style="9" customWidth="1"/>
    <col min="7" max="16384" width="9" style="9"/>
  </cols>
  <sheetData>
    <row r="1" spans="2:5" ht="30" customHeight="1" x14ac:dyDescent="0.2">
      <c r="B1" s="7" t="s">
        <v>14</v>
      </c>
      <c r="C1" s="14" t="s">
        <v>7</v>
      </c>
      <c r="D1" s="11" t="s">
        <v>8</v>
      </c>
      <c r="E1" s="15" t="s">
        <v>9</v>
      </c>
    </row>
    <row r="2" spans="2:5" ht="30" customHeight="1" x14ac:dyDescent="0.2">
      <c r="B2" s="8" t="s">
        <v>15</v>
      </c>
      <c r="C2" s="35">
        <v>1500</v>
      </c>
      <c r="D2" s="12">
        <v>1500</v>
      </c>
      <c r="E2" s="26">
        <f>Разходи[[#This Row],[Прогнозни]]-Разходи[[#This Row],[Действителни]]</f>
        <v>0</v>
      </c>
    </row>
    <row r="3" spans="2:5" ht="30" customHeight="1" x14ac:dyDescent="0.2">
      <c r="B3" s="8" t="s">
        <v>16</v>
      </c>
      <c r="C3" s="35">
        <v>250</v>
      </c>
      <c r="D3" s="12">
        <v>280</v>
      </c>
      <c r="E3" s="26">
        <f>Разходи[[#This Row],[Прогнозни]]-Разходи[[#This Row],[Действителни]]</f>
        <v>-30</v>
      </c>
    </row>
    <row r="4" spans="2:5" ht="30" customHeight="1" x14ac:dyDescent="0.2">
      <c r="B4" s="8" t="s">
        <v>17</v>
      </c>
      <c r="C4" s="35">
        <v>38</v>
      </c>
      <c r="D4" s="12">
        <v>38</v>
      </c>
      <c r="E4" s="26">
        <f>Разходи[[#This Row],[Прогнозни]]-Разходи[[#This Row],[Действителни]]</f>
        <v>0</v>
      </c>
    </row>
    <row r="5" spans="2:5" ht="30" customHeight="1" x14ac:dyDescent="0.2">
      <c r="B5" s="8" t="s">
        <v>18</v>
      </c>
      <c r="C5" s="35">
        <v>65</v>
      </c>
      <c r="D5" s="12">
        <v>78</v>
      </c>
      <c r="E5" s="26">
        <f>Разходи[[#This Row],[Прогнозни]]-Разходи[[#This Row],[Действителни]]</f>
        <v>-13</v>
      </c>
    </row>
    <row r="6" spans="2:5" ht="30" customHeight="1" x14ac:dyDescent="0.2">
      <c r="B6" s="8" t="s">
        <v>19</v>
      </c>
      <c r="C6" s="35">
        <v>25</v>
      </c>
      <c r="D6" s="12">
        <v>21</v>
      </c>
      <c r="E6" s="26">
        <f>Разходи[[#This Row],[Прогнозни]]-Разходи[[#This Row],[Действителни]]</f>
        <v>4</v>
      </c>
    </row>
    <row r="7" spans="2:5" ht="30" customHeight="1" x14ac:dyDescent="0.2">
      <c r="B7" s="8" t="s">
        <v>20</v>
      </c>
      <c r="C7" s="35">
        <v>75</v>
      </c>
      <c r="D7" s="12">
        <v>83</v>
      </c>
      <c r="E7" s="26">
        <f>Разходи[[#This Row],[Прогнозни]]-Разходи[[#This Row],[Действителни]]</f>
        <v>-8</v>
      </c>
    </row>
    <row r="8" spans="2:5" ht="30" customHeight="1" x14ac:dyDescent="0.2">
      <c r="B8" s="8" t="s">
        <v>21</v>
      </c>
      <c r="C8" s="35">
        <v>60</v>
      </c>
      <c r="D8" s="12">
        <v>60</v>
      </c>
      <c r="E8" s="26">
        <f>Разходи[[#This Row],[Прогнозни]]-Разходи[[#This Row],[Действителни]]</f>
        <v>0</v>
      </c>
    </row>
    <row r="9" spans="2:5" ht="30" customHeight="1" x14ac:dyDescent="0.2">
      <c r="B9" s="8" t="s">
        <v>22</v>
      </c>
      <c r="C9" s="35">
        <v>0</v>
      </c>
      <c r="D9" s="12">
        <v>60</v>
      </c>
      <c r="E9" s="26">
        <f>Разходи[[#This Row],[Прогнозни]]-Разходи[[#This Row],[Действителни]]</f>
        <v>-60</v>
      </c>
    </row>
    <row r="10" spans="2:5" ht="30" customHeight="1" x14ac:dyDescent="0.2">
      <c r="B10" s="8" t="s">
        <v>23</v>
      </c>
      <c r="C10" s="35">
        <v>180</v>
      </c>
      <c r="D10" s="12">
        <v>150</v>
      </c>
      <c r="E10" s="26">
        <f>Разходи[[#This Row],[Прогнозни]]-Разходи[[#This Row],[Действителни]]</f>
        <v>30</v>
      </c>
    </row>
    <row r="11" spans="2:5" ht="30" customHeight="1" x14ac:dyDescent="0.2">
      <c r="B11" s="8" t="s">
        <v>24</v>
      </c>
      <c r="C11" s="35">
        <v>250</v>
      </c>
      <c r="D11" s="12">
        <v>250</v>
      </c>
      <c r="E11" s="26">
        <f>Разходи[[#This Row],[Прогнозни]]-Разходи[[#This Row],[Действителни]]</f>
        <v>0</v>
      </c>
    </row>
    <row r="12" spans="2:5" ht="30" customHeight="1" x14ac:dyDescent="0.2">
      <c r="B12" s="8" t="s">
        <v>25</v>
      </c>
      <c r="C12" s="35">
        <v>75</v>
      </c>
      <c r="D12" s="12">
        <v>80</v>
      </c>
      <c r="E12" s="26">
        <f>Разходи[[#This Row],[Прогнозни]]-Разходи[[#This Row],[Действителни]]</f>
        <v>-5</v>
      </c>
    </row>
    <row r="13" spans="2:5" ht="30" customHeight="1" x14ac:dyDescent="0.2">
      <c r="B13" s="8" t="s">
        <v>26</v>
      </c>
      <c r="C13" s="35">
        <v>280</v>
      </c>
      <c r="D13" s="12">
        <v>260</v>
      </c>
      <c r="E13" s="26">
        <f>Разходи[[#This Row],[Прогнозни]]-Разходи[[#This Row],[Действителни]]</f>
        <v>20</v>
      </c>
    </row>
    <row r="14" spans="2:5" ht="30" customHeight="1" x14ac:dyDescent="0.2">
      <c r="B14" s="8" t="s">
        <v>27</v>
      </c>
      <c r="C14" s="35">
        <v>75</v>
      </c>
      <c r="D14" s="12">
        <v>65</v>
      </c>
      <c r="E14" s="26">
        <f>Разходи[[#This Row],[Прогнозни]]-Разходи[[#This Row],[Действителни]]</f>
        <v>10</v>
      </c>
    </row>
    <row r="15" spans="2:5" ht="30" customHeight="1" x14ac:dyDescent="0.2">
      <c r="B15" s="8" t="s">
        <v>28</v>
      </c>
      <c r="C15" s="35">
        <v>255</v>
      </c>
      <c r="D15" s="12">
        <v>255</v>
      </c>
      <c r="E15" s="26">
        <f>Разходи[[#This Row],[Прогнозни]]-Разходи[[#This Row],[Действителни]]</f>
        <v>0</v>
      </c>
    </row>
    <row r="16" spans="2:5" ht="30" customHeight="1" x14ac:dyDescent="0.2">
      <c r="B16" s="8" t="s">
        <v>29</v>
      </c>
      <c r="C16" s="35">
        <v>100</v>
      </c>
      <c r="D16" s="12">
        <v>100</v>
      </c>
      <c r="E16" s="26">
        <f>Разходи[[#This Row],[Прогнозни]]-Разходи[[#This Row],[Действителни]]</f>
        <v>0</v>
      </c>
    </row>
    <row r="17" spans="2:5" ht="30" customHeight="1" x14ac:dyDescent="0.2">
      <c r="B17" s="8" t="s">
        <v>30</v>
      </c>
      <c r="C17" s="35">
        <v>0</v>
      </c>
      <c r="D17" s="12">
        <v>0</v>
      </c>
      <c r="E17" s="26">
        <f>Разходи[[#This Row],[Прогнозни]]-Разходи[[#This Row],[Действителни]]</f>
        <v>0</v>
      </c>
    </row>
    <row r="18" spans="2:5" ht="30" customHeight="1" x14ac:dyDescent="0.2">
      <c r="B18" s="8" t="s">
        <v>31</v>
      </c>
      <c r="C18" s="35">
        <v>0</v>
      </c>
      <c r="D18" s="12">
        <v>0</v>
      </c>
      <c r="E18" s="26">
        <f>Разходи[[#This Row],[Прогнозни]]-Разходи[[#This Row],[Действителни]]</f>
        <v>0</v>
      </c>
    </row>
    <row r="19" spans="2:5" ht="30" customHeight="1" x14ac:dyDescent="0.2">
      <c r="B19" s="8" t="s">
        <v>32</v>
      </c>
      <c r="C19" s="35">
        <v>150</v>
      </c>
      <c r="D19" s="12">
        <v>150</v>
      </c>
      <c r="E19" s="26">
        <f>Разходи[[#This Row],[Прогнозни]]-Разходи[[#This Row],[Действителни]]</f>
        <v>0</v>
      </c>
    </row>
    <row r="20" spans="2:5" ht="30" customHeight="1" x14ac:dyDescent="0.2">
      <c r="B20" s="8" t="s">
        <v>33</v>
      </c>
      <c r="C20" s="35">
        <v>225</v>
      </c>
      <c r="D20" s="12">
        <v>225</v>
      </c>
      <c r="E20" s="26">
        <f>Разходи[[#This Row],[Прогнозни]]-Разходи[[#This Row],[Действителни]]</f>
        <v>0</v>
      </c>
    </row>
    <row r="21" spans="2:5" ht="30" customHeight="1" x14ac:dyDescent="0.2">
      <c r="B21" s="8" t="s">
        <v>34</v>
      </c>
      <c r="C21" s="35">
        <v>0</v>
      </c>
      <c r="D21" s="12">
        <v>0</v>
      </c>
      <c r="E21" s="26">
        <f>Разходи[[#This Row],[Прогнозни]]-Разходи[[#This Row],[Действителни]]</f>
        <v>0</v>
      </c>
    </row>
    <row r="22" spans="2:5" ht="30" customHeight="1" x14ac:dyDescent="0.2">
      <c r="B22" t="s">
        <v>5</v>
      </c>
      <c r="C22" s="34">
        <f>SUBTOTAL(109,Разходи[Прогнозни])</f>
        <v>3603</v>
      </c>
      <c r="D22" s="36">
        <f>SUBTOTAL(109,Разходи[Действителни])</f>
        <v>3655</v>
      </c>
      <c r="E22" s="25">
        <f>SUBTOTAL(109,Разходи[Разлика])</f>
        <v>-52</v>
      </c>
    </row>
    <row r="23" spans="2:5" ht="30" customHeight="1" x14ac:dyDescent="0.2">
      <c r="B23" s="8"/>
      <c r="C23" s="20"/>
      <c r="D23" s="23"/>
      <c r="E23" s="24"/>
    </row>
  </sheetData>
  <dataValidations count="5">
    <dataValidation allowBlank="1" showInputMessage="1" showErrorMessage="1" prompt="Въведете месечните разходи в тази колона под това заглавие. Използвайте филтри за заглавие, за да намирате конкретни записи" sqref="B1"/>
    <dataValidation allowBlank="1" showInputMessage="1" showErrorMessage="1" prompt="Въведете прогнозните месечни разходи в тази колона под това заглавие" sqref="C1"/>
    <dataValidation allowBlank="1" showInputMessage="1" showErrorMessage="1" prompt="Въведете действителните месечни разходи в тази колона под това заглавие" sqref="D1"/>
    <dataValidation allowBlank="1" showInputMessage="1" showErrorMessage="1" prompt="Разликата се изчислява автоматично в тази колона под това заглавие" sqref="E1"/>
    <dataValidation allowBlank="1" showInputMessage="1" showErrorMessage="1" prompt="Въведете месечните разходи в този работен лист" sqref="A1"/>
  </dataValidations>
  <printOptions horizontalCentered="1"/>
  <pageMargins left="0.7" right="0.7" top="0.75" bottom="0.75" header="0.3" footer="0.3"/>
  <pageSetup paperSize="9" scale="8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6</vt:i4>
      </vt:variant>
    </vt:vector>
  </HeadingPairs>
  <TitlesOfParts>
    <vt:vector size="9" baseType="lpstr">
      <vt:lpstr>Парични потоци</vt:lpstr>
      <vt:lpstr>Месечни доходи</vt:lpstr>
      <vt:lpstr>Месечни разходи</vt:lpstr>
      <vt:lpstr>Заглавие1</vt:lpstr>
      <vt:lpstr>Заглавие2</vt:lpstr>
      <vt:lpstr>Заглавие3</vt:lpstr>
      <vt:lpstr>'Месечни доходи'!Печат_заглавия</vt:lpstr>
      <vt:lpstr>'Месечни разходи'!Печат_заглавия</vt:lpstr>
      <vt:lpstr>'Парични потоци'!Печат_заглавия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2017-02-16T06:35:50Z</dcterms:created>
  <dcterms:modified xsi:type="dcterms:W3CDTF">2017-05-12T10:20:48Z</dcterms:modified>
</cp:coreProperties>
</file>