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Office_Online\technicians\Tzlamal\24_FY13_Sep1\07_FromNanjingCAW1\PTG\O15 Excel\Templates\"/>
    </mc:Choice>
  </mc:AlternateContent>
  <bookViews>
    <workbookView xWindow="0" yWindow="0" windowWidth="19200" windowHeight="11595"/>
  </bookViews>
  <sheets>
    <sheet name="Formulário de Orçamento" sheetId="1" r:id="rId1"/>
    <sheet name="Discriminação de Custos" sheetId="2" r:id="rId2"/>
  </sheets>
  <definedNames>
    <definedName name="Imposto">'Discriminação de Custos'!$E$34</definedName>
    <definedName name="TaxaImposto">'Discriminação de Custos'!$E$33</definedName>
    <definedName name="_xlnm.Print_Area" localSheetId="1">'Discriminação de Custos'!$B$1:$E$51</definedName>
    <definedName name="_xlnm.Print_Area" localSheetId="0">'Formulário de Orçamento'!$B$1:$F$48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8" i="2"/>
  <c r="F31" i="2" l="1"/>
  <c r="F30" i="2"/>
  <c r="F28" i="2"/>
  <c r="F29" i="2"/>
  <c r="F27" i="2"/>
  <c r="F26" i="2"/>
  <c r="F25" i="2"/>
  <c r="F23" i="2"/>
  <c r="F24" i="2"/>
  <c r="F22" i="2"/>
  <c r="F21" i="2"/>
  <c r="F20" i="2"/>
  <c r="F19" i="2"/>
  <c r="F18" i="2"/>
  <c r="F17" i="2"/>
  <c r="F14" i="2"/>
  <c r="F16" i="2"/>
  <c r="F15" i="2"/>
  <c r="F8" i="2"/>
  <c r="F11" i="2"/>
  <c r="F12" i="2"/>
  <c r="F9" i="2"/>
  <c r="F10" i="2"/>
  <c r="F13" i="2"/>
  <c r="E32" i="2"/>
  <c r="E34" i="2" s="1"/>
  <c r="E35" i="2" s="1"/>
  <c r="C45" i="2" l="1"/>
  <c r="B45" i="2"/>
  <c r="B46" i="2"/>
  <c r="C44" i="2"/>
  <c r="B47" i="2"/>
  <c r="B43" i="2"/>
  <c r="C46" i="2"/>
  <c r="C47" i="2"/>
  <c r="C43" i="2"/>
  <c r="B44" i="2"/>
</calcChain>
</file>

<file path=xl/sharedStrings.xml><?xml version="1.0" encoding="utf-8"?>
<sst xmlns="http://schemas.openxmlformats.org/spreadsheetml/2006/main" count="61" uniqueCount="52">
  <si>
    <t>Nome</t>
  </si>
  <si>
    <t>Morada</t>
  </si>
  <si>
    <t>Localidade, Código Postal</t>
  </si>
  <si>
    <t>Telefone</t>
  </si>
  <si>
    <t>Correio Eletrónico</t>
  </si>
  <si>
    <t>Nome do Projeto</t>
  </si>
  <si>
    <t>Descrição</t>
  </si>
  <si>
    <t>Custo</t>
  </si>
  <si>
    <t>Total</t>
  </si>
  <si>
    <t>Madeira 5x20x305</t>
  </si>
  <si>
    <t>Madeira 5x10x305</t>
  </si>
  <si>
    <t>Suportes para vigas</t>
  </si>
  <si>
    <t>Caixa de pregos, 15 g</t>
  </si>
  <si>
    <t>Caixa de parafusos, 2 pol.</t>
  </si>
  <si>
    <t>Par de luvas, de pele</t>
  </si>
  <si>
    <t>Imposto</t>
  </si>
  <si>
    <t>Taxa do imposto</t>
  </si>
  <si>
    <t>Montante total</t>
  </si>
  <si>
    <t>Manuel Machado</t>
  </si>
  <si>
    <t>João Mena</t>
  </si>
  <si>
    <t>Empresa</t>
  </si>
  <si>
    <t>Fabrikam, Inc.</t>
  </si>
  <si>
    <t>Custos de mão-de-obra</t>
  </si>
  <si>
    <t>PROPOSTA DA EMPRESA</t>
  </si>
  <si>
    <t>ACEITAÇÃO PELO CLIENTE</t>
  </si>
  <si>
    <t>RESUMO DO ORÇAMENTO</t>
  </si>
  <si>
    <t>Nós, a Fabrikam, Inc., comprometemo-nos a realizar os trabalhos mencionados acima, a serem terminados a 14/7/2011 pelo montante de 476,43 €.</t>
  </si>
  <si>
    <t>Eu, Manuel Machado, aceito os trabalhos mencionados acima, com data acordada de conclusão para o dia 14/7/2011 pelo montante de 476,43 €.</t>
  </si>
  <si>
    <t>FORMULÁRIO DE ORÇAMENTO DE CONSTRUÇÃO</t>
  </si>
  <si>
    <t>DADOS DO CLIENTE</t>
  </si>
  <si>
    <t>DADOS DO EMPREITEIRO</t>
  </si>
  <si>
    <t>TRABALHOS</t>
  </si>
  <si>
    <t>NÃO INCLUÍDO</t>
  </si>
  <si>
    <t>Submetido por (Representante da Empresa)</t>
  </si>
  <si>
    <t>Submetido por (proprietário da casa ou representante autorizado)</t>
  </si>
  <si>
    <t>LISTA DE MATERIAIS E CUSTOS</t>
  </si>
  <si>
    <t>DISCRIMINAÇÃO DE MATERIAIS E CUSTOS</t>
  </si>
  <si>
    <t>Subtotal</t>
  </si>
  <si>
    <t>Qtd.</t>
  </si>
  <si>
    <t xml:space="preserve"> </t>
  </si>
  <si>
    <t>TOTAL</t>
  </si>
  <si>
    <t>NOTAS</t>
  </si>
  <si>
    <t>Descrevem-se aqui os trabalhos a serem realizados. Escreva todas as especificações que desejar. Este será um projeto fictício relativo à construção de um conjunto grande de escadas. Utilizaremos apenas madeira 5x10 e 5x20, assim como suportes para vigas, para construir a estrutura. As escadas serão cortadas a partir do material 5x10. Serão utilizados parafusos iguais ou superiores a 2 pol. E os pregos serão iguais ou superiores a 15 g. Concebidas para suportar um máximo de 227 quilos por degrau. Será fixada à casa uma plataforma de apoio. O empreiteiro compromete-se a deixar o local limpo.</t>
  </si>
  <si>
    <t>Rua da Liberdade, 123</t>
  </si>
  <si>
    <t>Rua Augusta, 321</t>
  </si>
  <si>
    <t>1000-100 Lisboa</t>
  </si>
  <si>
    <t>joao@fabrikam.com</t>
  </si>
  <si>
    <t>manuel@proseware.com</t>
  </si>
  <si>
    <t>Escadas para escritório</t>
  </si>
  <si>
    <t>Não serão instalados corrimões. O terreno será preparado pelo cliente. As escadas serão pintadas pelo cliente.</t>
  </si>
  <si>
    <t>Data de conclusão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</si>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</sst>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[&lt;=9999999]###\-####;\(###\)\ ###\-####"/>
    <numFmt numFmtId="166" formatCode="#,##0.00\ &quot;€&quot;"/>
    <numFmt numFmtId="167" formatCode="#,##0.00\ &quot;€&quot;;;;"/>
  </numFmts>
  <fonts count="11" x14ac:knownFonts="1">
    <font>
      <sz val="10"/>
      <color theme="1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 tint="0.34998626667073579"/>
      <name val="Impact"/>
      <family val="2"/>
      <scheme val="maj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sz val="10"/>
      <color theme="0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sz val="10"/>
      <color theme="1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darkUp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/>
      <right/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9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4" borderId="0" xfId="0" applyFill="1" applyAlignment="1"/>
    <xf numFmtId="0" fontId="5" fillId="0" borderId="9" xfId="0" applyFont="1" applyBorder="1"/>
    <xf numFmtId="165" fontId="5" fillId="0" borderId="9" xfId="0" applyNumberFormat="1" applyFont="1" applyBorder="1" applyAlignment="1">
      <alignment horizontal="left"/>
    </xf>
    <xf numFmtId="14" fontId="5" fillId="0" borderId="9" xfId="0" applyNumberFormat="1" applyFont="1" applyBorder="1" applyAlignment="1">
      <alignment horizontal="left"/>
    </xf>
    <xf numFmtId="0" fontId="0" fillId="0" borderId="10" xfId="0" applyBorder="1" applyAlignment="1"/>
    <xf numFmtId="0" fontId="6" fillId="0" borderId="0" xfId="0" applyFont="1" applyBorder="1" applyAlignment="1"/>
    <xf numFmtId="10" fontId="5" fillId="0" borderId="12" xfId="0" applyNumberFormat="1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8" fillId="0" borderId="0" xfId="0" applyFont="1"/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Fill="1" applyBorder="1"/>
    <xf numFmtId="0" fontId="8" fillId="5" borderId="0" xfId="0" applyFont="1" applyFill="1"/>
    <xf numFmtId="0" fontId="6" fillId="0" borderId="11" xfId="0" applyFont="1" applyBorder="1"/>
    <xf numFmtId="0" fontId="0" fillId="0" borderId="11" xfId="0" applyBorder="1"/>
    <xf numFmtId="0" fontId="0" fillId="0" borderId="0" xfId="0" applyNumberFormat="1"/>
    <xf numFmtId="0" fontId="9" fillId="0" borderId="0" xfId="4">
      <alignment vertical="center"/>
    </xf>
    <xf numFmtId="0" fontId="9" fillId="0" borderId="0" xfId="4" applyAlignment="1">
      <alignment vertical="center"/>
    </xf>
    <xf numFmtId="0" fontId="4" fillId="0" borderId="0" xfId="3">
      <alignment vertical="center"/>
    </xf>
    <xf numFmtId="0" fontId="5" fillId="0" borderId="9" xfId="7" applyBorder="1"/>
    <xf numFmtId="0" fontId="5" fillId="0" borderId="0" xfId="0" applyFont="1" applyAlignment="1">
      <alignment horizontal="right" indent="1"/>
    </xf>
    <xf numFmtId="0" fontId="7" fillId="0" borderId="0" xfId="0" applyFont="1" applyAlignment="1">
      <alignment horizontal="right" indent="1"/>
    </xf>
    <xf numFmtId="0" fontId="4" fillId="0" borderId="0" xfId="3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 indent="1"/>
    </xf>
    <xf numFmtId="166" fontId="0" fillId="0" borderId="0" xfId="0" applyNumberFormat="1" applyFont="1" applyFill="1" applyBorder="1" applyAlignment="1"/>
    <xf numFmtId="166" fontId="10" fillId="0" borderId="0" xfId="0" applyNumberFormat="1" applyFont="1" applyFill="1" applyBorder="1" applyAlignment="1"/>
    <xf numFmtId="166" fontId="7" fillId="6" borderId="10" xfId="2" applyNumberFormat="1" applyFont="1" applyFill="1" applyBorder="1"/>
    <xf numFmtId="166" fontId="7" fillId="6" borderId="0" xfId="2" applyNumberFormat="1" applyFont="1" applyFill="1" applyBorder="1"/>
    <xf numFmtId="167" fontId="0" fillId="0" borderId="0" xfId="0" applyNumberFormat="1" applyFont="1" applyFill="1" applyBorder="1" applyAlignment="1"/>
    <xf numFmtId="0" fontId="5" fillId="5" borderId="0" xfId="1" applyFont="1" applyFill="1" applyBorder="1" applyAlignment="1" applyProtection="1">
      <alignment horizontal="left" vertical="top" wrapText="1"/>
      <protection locked="0"/>
    </xf>
    <xf numFmtId="0" fontId="5" fillId="5" borderId="0" xfId="1" applyFont="1" applyFill="1" applyBorder="1" applyAlignment="1">
      <alignment horizontal="left" vertical="top" wrapText="1"/>
    </xf>
    <xf numFmtId="0" fontId="0" fillId="0" borderId="12" xfId="0" applyBorder="1"/>
  </cellXfs>
  <cellStyles count="9">
    <cellStyle name="Accent2" xfId="2" builtinId="33"/>
    <cellStyle name="Hyperlink" xfId="7" builtinId="8" customBuiltin="1"/>
    <cellStyle name="Hyperlink parcurs" xfId="8" builtinId="9" customBuiltin="1"/>
    <cellStyle name="Ieșire" xfId="1" builtinId="21"/>
    <cellStyle name="Normal" xfId="0" builtinId="0" customBuiltin="1"/>
    <cellStyle name="Titlu" xfId="3" builtinId="15" customBuiltin="1"/>
    <cellStyle name="Titlu 1" xfId="4" builtinId="16" customBuiltin="1"/>
    <cellStyle name="Titlu 2" xfId="5" builtinId="17" customBuiltin="1"/>
    <cellStyle name="Titlu 3" xfId="6" builtinId="18" customBuiltin="1"/>
  </cellStyles>
  <dxfs count="14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7" formatCode="#,##0.00\ &quot;€&quot;;;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TableStyleMedium2" defaultPivotStyle="PivotStyleLight16">
    <tableStyle name="ConstructionBidSheet_table1" pivot="0" count="6">
      <tableStyleElement type="wholeTable" dxfId="13"/>
      <tableStyleElement type="headerRow" dxfId="12"/>
      <tableStyleElement type="totalRow" dxfId="11"/>
      <tableStyleElement type="lastColumn" dxfId="10"/>
      <tableStyleElement type="lastHeaderCell" dxfId="9"/>
      <tableStyleElement type="lastTotal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525459317585304E-2"/>
          <c:y val="0.12356362153496786"/>
          <c:w val="0.42847104111986001"/>
          <c:h val="0.71570836396422688"/>
        </c:manualLayout>
      </c:layout>
      <c:pieChart>
        <c:varyColors val="1"/>
        <c:ser>
          <c:idx val="0"/>
          <c:order val="0"/>
          <c:cat>
            <c:strRef>
              <c:f>'Discriminação de Custos'!$B$43:$B$47</c:f>
              <c:strCache>
                <c:ptCount val="5"/>
                <c:pt idx="0">
                  <c:v>Custos de mão-de-obra</c:v>
                </c:pt>
                <c:pt idx="1">
                  <c:v>Madeira 5x10x305</c:v>
                </c:pt>
                <c:pt idx="2">
                  <c:v>Suportes para vigas</c:v>
                </c:pt>
                <c:pt idx="3">
                  <c:v>Madeira 5x20x305</c:v>
                </c:pt>
                <c:pt idx="4">
                  <c:v>Par de luvas, de pele</c:v>
                </c:pt>
              </c:strCache>
            </c:strRef>
          </c:cat>
          <c:val>
            <c:numRef>
              <c:f>'Discriminação de Custos'!$C$43:$C$47</c:f>
              <c:numCache>
                <c:formatCode>"$"#,##0.00</c:formatCode>
                <c:ptCount val="5"/>
                <c:pt idx="0">
                  <c:v>200</c:v>
                </c:pt>
                <c:pt idx="1">
                  <c:v>99.399999999999991</c:v>
                </c:pt>
                <c:pt idx="2">
                  <c:v>74.7</c:v>
                </c:pt>
                <c:pt idx="3">
                  <c:v>33.75</c:v>
                </c:pt>
                <c:pt idx="4">
                  <c:v>15.5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9942173228346448"/>
          <c:y val="0.17217601867595975"/>
          <c:w val="0.4570494847300911"/>
          <c:h val="0.67719264254598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1057275</xdr:colOff>
      <xdr:row>1</xdr:row>
      <xdr:rowOff>28126</xdr:rowOff>
    </xdr:from>
    <xdr:to>
      <xdr:col>6</xdr:col>
      <xdr:colOff>28440</xdr:colOff>
      <xdr:row>1</xdr:row>
      <xdr:rowOff>467097</xdr:rowOff>
    </xdr:to>
    <xdr:pic>
      <xdr:nvPicPr>
        <xdr:cNvPr id="2" name="Marcador de Posição do Logótip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5" y="256726"/>
          <a:ext cx="1076190" cy="4389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352428</xdr:colOff>
      <xdr:row>31</xdr:row>
      <xdr:rowOff>200024</xdr:rowOff>
    </xdr:from>
    <xdr:to>
      <xdr:col>10</xdr:col>
      <xdr:colOff>38100</xdr:colOff>
      <xdr:row>36</xdr:row>
      <xdr:rowOff>57149</xdr:rowOff>
    </xdr:to>
    <xdr:sp macro="" textlink="">
      <xdr:nvSpPr>
        <xdr:cNvPr id="8" name="Balão Retangular 7" descr="Adjust the tax rate as desired. If shouldn't be added to the bid, enter a zero in the Tax rate cell." title="INFO"/>
        <xdr:cNvSpPr/>
      </xdr:nvSpPr>
      <xdr:spPr>
        <a:xfrm>
          <a:off x="6457953" y="6810374"/>
          <a:ext cx="2543172" cy="904875"/>
        </a:xfrm>
        <a:prstGeom prst="wedgeRectCallout">
          <a:avLst>
            <a:gd name="adj1" fmla="val -57959"/>
            <a:gd name="adj2" fmla="val -25297"/>
          </a:avLst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lIns="182880" rtlCol="0" anchor="ctr"/>
        <a:lstStyle/>
        <a:p>
          <a:pPr algn="l"/>
          <a:r>
            <a:rPr lang="en-US" sz="1000" b="1"/>
            <a:t>INFORMAÇÃO: </a:t>
          </a:r>
          <a:r>
            <a:rPr lang="en-US" sz="1000" b="0"/>
            <a:t>Ajuste a taxa do imposto como pretender. Se não é para ser adicionada à oferta, introduza um zero na célula da taxa do imposto.</a:t>
          </a:r>
        </a:p>
      </xdr:txBody>
    </xdr:sp>
    <xdr:clientData fPrintsWithSheet="0"/>
  </xdr:twoCellAnchor>
  <xdr:twoCellAnchor>
    <xdr:from>
      <xdr:col>0</xdr:col>
      <xdr:colOff>247650</xdr:colOff>
      <xdr:row>40</xdr:row>
      <xdr:rowOff>33337</xdr:rowOff>
    </xdr:from>
    <xdr:to>
      <xdr:col>2</xdr:col>
      <xdr:colOff>2647950</xdr:colOff>
      <xdr:row>50</xdr:row>
      <xdr:rowOff>76201</xdr:rowOff>
    </xdr:to>
    <xdr:graphicFrame macro="">
      <xdr:nvGraphicFramePr>
        <xdr:cNvPr id="2" name="Gráfico_Topo5Custos" descr="Top 5 costs chart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ItensOferta" displayName="ItensOferta" ref="B7:F32" totalsRowCount="1">
  <tableColumns count="5">
    <tableColumn id="1" name="Qtd." totalsRowDxfId="6"/>
    <tableColumn id="2" name="Descrição" totalsRowDxfId="5"/>
    <tableColumn id="3" name="Custo" totalsRowLabel="Subtotal" dataDxfId="4" totalsRowDxfId="3"/>
    <tableColumn id="4" name="Total" totalsRowFunction="sum" dataDxfId="2" totalsRowDxfId="1">
      <calculatedColumnFormula>ItensOferta[Custo]*ItensOferta[Qtd.]</calculatedColumnFormula>
    </tableColumn>
    <tableColumn id="5" name=" " dataDxfId="0">
      <calculatedColumnFormula>_xlfn.RANK.EQ(ItensOferta[[#This Row],[Total]],ItensOferta[Total])</calculatedColumnFormula>
    </tableColumn>
  </tableColumns>
  <tableStyleInfo name="ConstructionBidSheet_table1" showFirstColumn="0" showLastColumn="1" showRowStripes="1" showColumnStripes="0"/>
  <extLst>
    <ext xmlns:x14="http://schemas.microsoft.com/office/spreadsheetml/2009/9/main" uri="{504A1905-F514-4f6f-8877-14C23A59335A}">
      <x14:table altText="Tabela" altTextSummary="Lista de materiais e custos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hn@fabrikam.com" TargetMode="External"/><Relationship Id="rId1" Type="http://schemas.openxmlformats.org/officeDocument/2006/relationships/hyperlink" Target="mailto:michael@proseware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48"/>
  <sheetViews>
    <sheetView showGridLines="0" tabSelected="1" zoomScaleNormal="100" workbookViewId="0"/>
  </sheetViews>
  <sheetFormatPr defaultRowHeight="12.75" x14ac:dyDescent="0.2"/>
  <cols>
    <col min="1" max="1" width="6.28515625" customWidth="1"/>
    <col min="2" max="3" width="24" customWidth="1"/>
    <col min="4" max="4" width="6.28515625" customWidth="1"/>
    <col min="5" max="5" width="25.42578125" customWidth="1"/>
    <col min="6" max="6" width="31.5703125" customWidth="1"/>
    <col min="7" max="7" width="6.28515625" customWidth="1"/>
  </cols>
  <sheetData>
    <row r="1" spans="2:7" ht="18" customHeight="1" x14ac:dyDescent="0.2"/>
    <row r="2" spans="2:7" s="39" customFormat="1" ht="45.75" customHeight="1" x14ac:dyDescent="0.2">
      <c r="B2" s="38" t="s">
        <v>28</v>
      </c>
      <c r="G2" s="39" t="s">
        <v>39</v>
      </c>
    </row>
    <row r="3" spans="2:7" ht="4.5" customHeight="1" x14ac:dyDescent="0.2">
      <c r="B3" s="15"/>
      <c r="C3" s="15"/>
      <c r="D3" s="15"/>
      <c r="E3" s="15"/>
      <c r="F3" s="15"/>
    </row>
    <row r="5" spans="2:7" ht="23.25" customHeight="1" x14ac:dyDescent="0.2">
      <c r="B5" s="33" t="s">
        <v>29</v>
      </c>
      <c r="E5" s="33" t="s">
        <v>30</v>
      </c>
    </row>
    <row r="6" spans="2:7" ht="18.75" customHeight="1" x14ac:dyDescent="0.2">
      <c r="B6" s="12" t="s">
        <v>0</v>
      </c>
      <c r="C6" s="16" t="s">
        <v>18</v>
      </c>
      <c r="D6" s="12"/>
      <c r="E6" s="13" t="s">
        <v>20</v>
      </c>
      <c r="F6" s="16" t="s">
        <v>21</v>
      </c>
    </row>
    <row r="7" spans="2:7" ht="18.75" customHeight="1" x14ac:dyDescent="0.2">
      <c r="B7" s="12" t="s">
        <v>1</v>
      </c>
      <c r="C7" s="16" t="s">
        <v>43</v>
      </c>
      <c r="D7" s="12"/>
      <c r="E7" s="13" t="s">
        <v>0</v>
      </c>
      <c r="F7" s="16" t="s">
        <v>19</v>
      </c>
    </row>
    <row r="8" spans="2:7" ht="18.75" customHeight="1" x14ac:dyDescent="0.2">
      <c r="B8" s="12" t="s">
        <v>2</v>
      </c>
      <c r="C8" s="16" t="s">
        <v>45</v>
      </c>
      <c r="D8" s="12"/>
      <c r="E8" s="13" t="s">
        <v>1</v>
      </c>
      <c r="F8" s="16" t="s">
        <v>44</v>
      </c>
    </row>
    <row r="9" spans="2:7" ht="18.75" customHeight="1" x14ac:dyDescent="0.2">
      <c r="B9" s="12" t="s">
        <v>3</v>
      </c>
      <c r="C9" s="17">
        <v>8885550111</v>
      </c>
      <c r="D9" s="12"/>
      <c r="E9" s="13" t="s">
        <v>2</v>
      </c>
      <c r="F9" s="16" t="s">
        <v>45</v>
      </c>
    </row>
    <row r="10" spans="2:7" ht="18.75" customHeight="1" x14ac:dyDescent="0.2">
      <c r="B10" s="12" t="s">
        <v>4</v>
      </c>
      <c r="C10" s="35" t="s">
        <v>47</v>
      </c>
      <c r="D10" s="12"/>
      <c r="E10" s="13" t="s">
        <v>3</v>
      </c>
      <c r="F10" s="17">
        <v>8885550123</v>
      </c>
    </row>
    <row r="11" spans="2:7" ht="18.75" customHeight="1" x14ac:dyDescent="0.2">
      <c r="B11" s="12"/>
      <c r="C11" s="12"/>
      <c r="D11" s="12"/>
      <c r="E11" s="13" t="s">
        <v>4</v>
      </c>
      <c r="F11" s="35" t="s">
        <v>46</v>
      </c>
    </row>
    <row r="12" spans="2:7" ht="18.75" customHeight="1" x14ac:dyDescent="0.2">
      <c r="B12" s="12" t="s">
        <v>5</v>
      </c>
      <c r="C12" s="16" t="s">
        <v>48</v>
      </c>
      <c r="D12" s="12"/>
      <c r="E12" s="14" t="s">
        <v>50</v>
      </c>
      <c r="F12" s="18">
        <v>41469</v>
      </c>
    </row>
    <row r="14" spans="2:7" ht="23.25" customHeight="1" x14ac:dyDescent="0.2">
      <c r="B14" s="33" t="s">
        <v>31</v>
      </c>
    </row>
    <row r="15" spans="2:7" ht="4.5" customHeight="1" x14ac:dyDescent="0.2">
      <c r="B15" s="15"/>
      <c r="C15" s="15"/>
      <c r="D15" s="15"/>
      <c r="E15" s="15"/>
      <c r="F15" s="15"/>
    </row>
    <row r="16" spans="2:7" x14ac:dyDescent="0.2">
      <c r="B16" s="47" t="s">
        <v>42</v>
      </c>
      <c r="C16" s="47"/>
      <c r="D16" s="47"/>
      <c r="E16" s="47"/>
      <c r="F16" s="47"/>
    </row>
    <row r="17" spans="2:6" x14ac:dyDescent="0.2">
      <c r="B17" s="47"/>
      <c r="C17" s="47"/>
      <c r="D17" s="47"/>
      <c r="E17" s="47"/>
      <c r="F17" s="47"/>
    </row>
    <row r="18" spans="2:6" x14ac:dyDescent="0.2">
      <c r="B18" s="47"/>
      <c r="C18" s="47"/>
      <c r="D18" s="47"/>
      <c r="E18" s="47"/>
      <c r="F18" s="47"/>
    </row>
    <row r="19" spans="2:6" x14ac:dyDescent="0.2">
      <c r="B19" s="47"/>
      <c r="C19" s="47"/>
      <c r="D19" s="47"/>
      <c r="E19" s="47"/>
      <c r="F19" s="47"/>
    </row>
    <row r="20" spans="2:6" x14ac:dyDescent="0.2">
      <c r="B20" s="47"/>
      <c r="C20" s="47"/>
      <c r="D20" s="47"/>
      <c r="E20" s="47"/>
      <c r="F20" s="47"/>
    </row>
    <row r="21" spans="2:6" x14ac:dyDescent="0.2">
      <c r="B21" s="47"/>
      <c r="C21" s="47"/>
      <c r="D21" s="47"/>
      <c r="E21" s="47"/>
      <c r="F21" s="47"/>
    </row>
    <row r="22" spans="2:6" x14ac:dyDescent="0.2">
      <c r="B22" s="47"/>
      <c r="C22" s="47"/>
      <c r="D22" s="47"/>
      <c r="E22" s="47"/>
      <c r="F22" s="47"/>
    </row>
    <row r="23" spans="2:6" x14ac:dyDescent="0.2">
      <c r="B23" s="47"/>
      <c r="C23" s="47"/>
      <c r="D23" s="47"/>
      <c r="E23" s="47"/>
      <c r="F23" s="47"/>
    </row>
    <row r="24" spans="2:6" x14ac:dyDescent="0.2">
      <c r="B24" s="47"/>
      <c r="C24" s="47"/>
      <c r="D24" s="47"/>
      <c r="E24" s="47"/>
      <c r="F24" s="47"/>
    </row>
    <row r="25" spans="2:6" x14ac:dyDescent="0.2">
      <c r="B25" s="47"/>
      <c r="C25" s="47"/>
      <c r="D25" s="47"/>
      <c r="E25" s="47"/>
      <c r="F25" s="47"/>
    </row>
    <row r="26" spans="2:6" x14ac:dyDescent="0.2">
      <c r="B26" s="47"/>
      <c r="C26" s="47"/>
      <c r="D26" s="47"/>
      <c r="E26" s="47"/>
      <c r="F26" s="47"/>
    </row>
    <row r="28" spans="2:6" ht="23.25" customHeight="1" x14ac:dyDescent="0.2">
      <c r="B28" s="32" t="s">
        <v>32</v>
      </c>
    </row>
    <row r="29" spans="2:6" ht="4.5" customHeight="1" x14ac:dyDescent="0.2">
      <c r="B29" s="15"/>
      <c r="C29" s="15"/>
      <c r="D29" s="15"/>
      <c r="E29" s="15"/>
      <c r="F29" s="15"/>
    </row>
    <row r="30" spans="2:6" ht="18" customHeight="1" x14ac:dyDescent="0.2">
      <c r="B30" s="47" t="s">
        <v>49</v>
      </c>
      <c r="C30" s="47"/>
      <c r="D30" s="47"/>
      <c r="E30" s="47"/>
      <c r="F30" s="47"/>
    </row>
    <row r="31" spans="2:6" x14ac:dyDescent="0.2">
      <c r="B31" s="47"/>
      <c r="C31" s="47"/>
      <c r="D31" s="47"/>
      <c r="E31" s="47"/>
      <c r="F31" s="47"/>
    </row>
    <row r="32" spans="2:6" x14ac:dyDescent="0.2">
      <c r="B32" s="47"/>
      <c r="C32" s="47"/>
      <c r="D32" s="47"/>
      <c r="E32" s="47"/>
      <c r="F32" s="47"/>
    </row>
    <row r="33" spans="2:6" x14ac:dyDescent="0.2">
      <c r="B33" s="7"/>
      <c r="C33" s="7"/>
      <c r="D33" s="7"/>
      <c r="E33" s="7"/>
      <c r="F33" s="7"/>
    </row>
    <row r="34" spans="2:6" ht="23.25" customHeight="1" x14ac:dyDescent="0.2">
      <c r="B34" s="32" t="s">
        <v>23</v>
      </c>
    </row>
    <row r="35" spans="2:6" ht="4.5" customHeight="1" x14ac:dyDescent="0.2">
      <c r="B35" s="15"/>
      <c r="C35" s="15"/>
      <c r="D35" s="15"/>
      <c r="E35" s="15"/>
      <c r="F35" s="15"/>
    </row>
    <row r="36" spans="2:6" x14ac:dyDescent="0.2">
      <c r="B36" s="48" t="s">
        <v>26</v>
      </c>
      <c r="C36" s="48"/>
      <c r="D36" s="48"/>
      <c r="E36" s="48"/>
      <c r="F36" s="48"/>
    </row>
    <row r="37" spans="2:6" x14ac:dyDescent="0.2">
      <c r="B37" s="48"/>
      <c r="C37" s="48"/>
      <c r="D37" s="48"/>
      <c r="E37" s="48"/>
      <c r="F37" s="48"/>
    </row>
    <row r="38" spans="2:6" x14ac:dyDescent="0.2">
      <c r="B38" s="48"/>
      <c r="C38" s="48"/>
      <c r="D38" s="48"/>
      <c r="E38" s="48"/>
      <c r="F38" s="48"/>
    </row>
    <row r="39" spans="2:6" ht="33.75" customHeight="1" x14ac:dyDescent="0.2">
      <c r="B39" s="19"/>
      <c r="C39" s="19"/>
      <c r="D39" s="19"/>
      <c r="E39" s="7"/>
      <c r="F39" s="19"/>
    </row>
    <row r="40" spans="2:6" x14ac:dyDescent="0.2">
      <c r="B40" s="20" t="s">
        <v>33</v>
      </c>
      <c r="C40" s="1"/>
      <c r="D40" s="1"/>
      <c r="E40" s="1"/>
      <c r="F40" s="20" t="s">
        <v>51</v>
      </c>
    </row>
    <row r="41" spans="2:6" x14ac:dyDescent="0.2">
      <c r="B41" s="7"/>
      <c r="C41" s="7"/>
      <c r="D41" s="7"/>
      <c r="E41" s="7"/>
      <c r="F41" s="7"/>
    </row>
    <row r="42" spans="2:6" ht="23.25" customHeight="1" x14ac:dyDescent="0.2">
      <c r="B42" s="32" t="s">
        <v>24</v>
      </c>
    </row>
    <row r="43" spans="2:6" ht="4.5" customHeight="1" x14ac:dyDescent="0.2">
      <c r="B43" s="15"/>
      <c r="C43" s="15"/>
      <c r="D43" s="15"/>
      <c r="E43" s="15"/>
      <c r="F43" s="15"/>
    </row>
    <row r="44" spans="2:6" ht="15.75" customHeight="1" x14ac:dyDescent="0.2">
      <c r="B44" s="48" t="s">
        <v>27</v>
      </c>
      <c r="C44" s="48"/>
      <c r="D44" s="48"/>
      <c r="E44" s="48"/>
      <c r="F44" s="48"/>
    </row>
    <row r="45" spans="2:6" ht="15.75" customHeight="1" x14ac:dyDescent="0.2">
      <c r="B45" s="48"/>
      <c r="C45" s="48"/>
      <c r="D45" s="48"/>
      <c r="E45" s="48"/>
      <c r="F45" s="48"/>
    </row>
    <row r="46" spans="2:6" x14ac:dyDescent="0.2">
      <c r="B46" s="48"/>
      <c r="C46" s="48"/>
      <c r="D46" s="48"/>
      <c r="E46" s="48"/>
      <c r="F46" s="48"/>
    </row>
    <row r="47" spans="2:6" ht="33.75" customHeight="1" x14ac:dyDescent="0.2">
      <c r="B47" s="19"/>
      <c r="C47" s="19"/>
      <c r="D47" s="19"/>
      <c r="E47" s="7"/>
      <c r="F47" s="19"/>
    </row>
    <row r="48" spans="2:6" x14ac:dyDescent="0.2">
      <c r="B48" s="20" t="s">
        <v>34</v>
      </c>
      <c r="C48" s="1"/>
      <c r="D48" s="1"/>
      <c r="E48" s="1"/>
      <c r="F48" s="20" t="s">
        <v>51</v>
      </c>
    </row>
  </sheetData>
  <mergeCells count="4">
    <mergeCell ref="B16:F26"/>
    <mergeCell ref="B30:F32"/>
    <mergeCell ref="B44:F46"/>
    <mergeCell ref="B36:F38"/>
  </mergeCells>
  <conditionalFormatting sqref="B44:F46 B36:F38 B30:F32 B16:F26">
    <cfRule type="expression" dxfId="7" priority="1">
      <formula>B16=""</formula>
    </cfRule>
  </conditionalFormatting>
  <hyperlinks>
    <hyperlink ref="C10" r:id="rId1"/>
    <hyperlink ref="F11" r:id="rId2"/>
  </hyperlinks>
  <printOptions horizontalCentered="1"/>
  <pageMargins left="0.25" right="0.25" top="0.75" bottom="0.75" header="0.3" footer="0.3"/>
  <pageSetup paperSize="9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  <pageSetUpPr autoPageBreaks="0" fitToPage="1"/>
  </sheetPr>
  <dimension ref="A1:F52"/>
  <sheetViews>
    <sheetView showGridLines="0" zoomScaleNormal="100" workbookViewId="0"/>
  </sheetViews>
  <sheetFormatPr defaultRowHeight="16.5" customHeight="1" x14ac:dyDescent="0.2"/>
  <cols>
    <col min="1" max="1" width="6.28515625" customWidth="1"/>
    <col min="2" max="2" width="11.28515625" customWidth="1"/>
    <col min="3" max="3" width="42.5703125" customWidth="1"/>
    <col min="4" max="5" width="15.7109375" customWidth="1"/>
    <col min="6" max="6" width="6.28515625" customWidth="1"/>
  </cols>
  <sheetData>
    <row r="1" spans="1:6" ht="18" customHeight="1" x14ac:dyDescent="0.2">
      <c r="A1" s="2"/>
      <c r="B1" s="3"/>
      <c r="C1" s="3"/>
      <c r="D1" s="3"/>
      <c r="E1" s="3"/>
      <c r="F1" s="4"/>
    </row>
    <row r="2" spans="1:6" ht="45.75" customHeight="1" x14ac:dyDescent="0.4">
      <c r="A2" s="5"/>
      <c r="B2" s="34" t="s">
        <v>25</v>
      </c>
      <c r="C2" s="11"/>
      <c r="D2" s="11"/>
      <c r="E2" s="11"/>
      <c r="F2" s="6" t="s">
        <v>39</v>
      </c>
    </row>
    <row r="3" spans="1:6" ht="4.5" customHeight="1" x14ac:dyDescent="0.2">
      <c r="A3" s="5"/>
      <c r="B3" s="15"/>
      <c r="C3" s="15"/>
      <c r="D3" s="15"/>
      <c r="E3" s="15"/>
      <c r="F3" s="6"/>
    </row>
    <row r="4" spans="1:6" ht="12" customHeight="1" x14ac:dyDescent="0.2">
      <c r="A4" s="5"/>
      <c r="F4" s="6"/>
    </row>
    <row r="5" spans="1:6" ht="23.25" customHeight="1" x14ac:dyDescent="0.25">
      <c r="B5" s="32" t="s">
        <v>35</v>
      </c>
      <c r="C5" s="10"/>
      <c r="D5" s="10"/>
      <c r="E5" s="10"/>
    </row>
    <row r="6" spans="1:6" ht="4.5" customHeight="1" x14ac:dyDescent="0.2">
      <c r="B6" s="15"/>
      <c r="C6" s="15"/>
      <c r="D6" s="15"/>
      <c r="E6" s="15"/>
    </row>
    <row r="7" spans="1:6" ht="16.5" customHeight="1" x14ac:dyDescent="0.2">
      <c r="B7" s="22" t="s">
        <v>38</v>
      </c>
      <c r="C7" s="22" t="s">
        <v>6</v>
      </c>
      <c r="D7" s="23" t="s">
        <v>7</v>
      </c>
      <c r="E7" s="23" t="s">
        <v>8</v>
      </c>
      <c r="F7" t="s">
        <v>39</v>
      </c>
    </row>
    <row r="8" spans="1:6" ht="16.5" customHeight="1" x14ac:dyDescent="0.2">
      <c r="B8" s="22">
        <v>5</v>
      </c>
      <c r="C8" s="22" t="s">
        <v>9</v>
      </c>
      <c r="D8" s="42">
        <v>6.75</v>
      </c>
      <c r="E8" s="46">
        <f>ItensOferta[Custo]*ItensOferta[Qtd.]</f>
        <v>33.75</v>
      </c>
      <c r="F8">
        <f>_xlfn.RANK.EQ(ItensOferta[[#This Row],[Total]],ItensOferta[Total])</f>
        <v>4</v>
      </c>
    </row>
    <row r="9" spans="1:6" ht="16.5" customHeight="1" x14ac:dyDescent="0.2">
      <c r="B9" s="22">
        <v>20</v>
      </c>
      <c r="C9" s="22" t="s">
        <v>10</v>
      </c>
      <c r="D9" s="42">
        <v>4.97</v>
      </c>
      <c r="E9" s="46">
        <f>ItensOferta[Custo]*ItensOferta[Qtd.]</f>
        <v>99.399999999999991</v>
      </c>
      <c r="F9">
        <f>_xlfn.RANK.EQ(ItensOferta[[#This Row],[Total]],ItensOferta[Total])</f>
        <v>2</v>
      </c>
    </row>
    <row r="10" spans="1:6" ht="16.5" customHeight="1" x14ac:dyDescent="0.2">
      <c r="B10" s="22">
        <v>30</v>
      </c>
      <c r="C10" s="22" t="s">
        <v>11</v>
      </c>
      <c r="D10" s="42">
        <v>2.4900000000000002</v>
      </c>
      <c r="E10" s="46">
        <f>ItensOferta[Custo]*ItensOferta[Qtd.]</f>
        <v>74.7</v>
      </c>
      <c r="F10">
        <f>_xlfn.RANK.EQ(ItensOferta[[#This Row],[Total]],ItensOferta[Total])</f>
        <v>3</v>
      </c>
    </row>
    <row r="11" spans="1:6" ht="16.5" customHeight="1" x14ac:dyDescent="0.2">
      <c r="B11" s="22">
        <v>2</v>
      </c>
      <c r="C11" s="22" t="s">
        <v>13</v>
      </c>
      <c r="D11" s="42">
        <v>6.67</v>
      </c>
      <c r="E11" s="46">
        <f>ItensOferta[Custo]*ItensOferta[Qtd.]</f>
        <v>13.34</v>
      </c>
      <c r="F11">
        <f>_xlfn.RANK.EQ(ItensOferta[[#This Row],[Total]],ItensOferta[Total])</f>
        <v>6</v>
      </c>
    </row>
    <row r="12" spans="1:6" ht="16.5" customHeight="1" x14ac:dyDescent="0.2">
      <c r="B12" s="22">
        <v>2</v>
      </c>
      <c r="C12" s="22" t="s">
        <v>12</v>
      </c>
      <c r="D12" s="42">
        <v>3.25</v>
      </c>
      <c r="E12" s="46">
        <f>ItensOferta[Custo]*ItensOferta[Qtd.]</f>
        <v>6.5</v>
      </c>
      <c r="F12">
        <f>_xlfn.RANK.EQ(ItensOferta[[#This Row],[Total]],ItensOferta[Total])</f>
        <v>7</v>
      </c>
    </row>
    <row r="13" spans="1:6" ht="16.5" customHeight="1" x14ac:dyDescent="0.2">
      <c r="B13" s="22">
        <v>2</v>
      </c>
      <c r="C13" s="22" t="s">
        <v>14</v>
      </c>
      <c r="D13" s="42">
        <v>7.75</v>
      </c>
      <c r="E13" s="46">
        <f>ItensOferta[Custo]*ItensOferta[Qtd.]</f>
        <v>15.5</v>
      </c>
      <c r="F13">
        <f>_xlfn.RANK.EQ(ItensOferta[[#This Row],[Total]],ItensOferta[Total])</f>
        <v>5</v>
      </c>
    </row>
    <row r="14" spans="1:6" ht="16.5" customHeight="1" x14ac:dyDescent="0.2">
      <c r="B14" s="22">
        <v>2</v>
      </c>
      <c r="C14" s="22" t="s">
        <v>22</v>
      </c>
      <c r="D14" s="42">
        <v>100</v>
      </c>
      <c r="E14" s="46">
        <f>ItensOferta[Custo]*ItensOferta[Qtd.]</f>
        <v>200</v>
      </c>
      <c r="F14">
        <f>_xlfn.RANK.EQ(ItensOferta[[#This Row],[Total]],ItensOferta[Total])</f>
        <v>1</v>
      </c>
    </row>
    <row r="15" spans="1:6" ht="16.5" customHeight="1" x14ac:dyDescent="0.2">
      <c r="B15" s="22"/>
      <c r="C15" s="22"/>
      <c r="D15" s="42"/>
      <c r="E15" s="46">
        <f>ItensOferta[Custo]*ItensOferta[Qtd.]</f>
        <v>0</v>
      </c>
      <c r="F15" s="31">
        <f>_xlfn.RANK.EQ(ItensOferta[[#This Row],[Total]],ItensOferta[Total])</f>
        <v>8</v>
      </c>
    </row>
    <row r="16" spans="1:6" ht="16.5" customHeight="1" x14ac:dyDescent="0.2">
      <c r="B16" s="22"/>
      <c r="C16" s="22"/>
      <c r="D16" s="42"/>
      <c r="E16" s="46">
        <f>ItensOferta[Custo]*ItensOferta[Qtd.]</f>
        <v>0</v>
      </c>
      <c r="F16" s="31">
        <f>_xlfn.RANK.EQ(ItensOferta[[#This Row],[Total]],ItensOferta[Total])</f>
        <v>8</v>
      </c>
    </row>
    <row r="17" spans="1:6" ht="16.5" customHeight="1" x14ac:dyDescent="0.2">
      <c r="B17" s="22"/>
      <c r="C17" s="22"/>
      <c r="D17" s="42"/>
      <c r="E17" s="46">
        <f>ItensOferta[Custo]*ItensOferta[Qtd.]</f>
        <v>0</v>
      </c>
      <c r="F17" s="31">
        <f>_xlfn.RANK.EQ(ItensOferta[[#This Row],[Total]],ItensOferta[Total])</f>
        <v>8</v>
      </c>
    </row>
    <row r="18" spans="1:6" ht="16.5" customHeight="1" x14ac:dyDescent="0.2">
      <c r="B18" s="22"/>
      <c r="C18" s="22"/>
      <c r="D18" s="42"/>
      <c r="E18" s="46">
        <f>ItensOferta[Custo]*ItensOferta[Qtd.]</f>
        <v>0</v>
      </c>
      <c r="F18" s="31">
        <f>_xlfn.RANK.EQ(ItensOferta[[#This Row],[Total]],ItensOferta[Total])</f>
        <v>8</v>
      </c>
    </row>
    <row r="19" spans="1:6" ht="16.5" customHeight="1" x14ac:dyDescent="0.2">
      <c r="B19" s="22"/>
      <c r="C19" s="22"/>
      <c r="D19" s="42"/>
      <c r="E19" s="46">
        <f>ItensOferta[Custo]*ItensOferta[Qtd.]</f>
        <v>0</v>
      </c>
      <c r="F19" s="31">
        <f>_xlfn.RANK.EQ(ItensOferta[[#This Row],[Total]],ItensOferta[Total])</f>
        <v>8</v>
      </c>
    </row>
    <row r="20" spans="1:6" ht="16.5" customHeight="1" x14ac:dyDescent="0.2">
      <c r="B20" s="22"/>
      <c r="C20" s="22"/>
      <c r="D20" s="42"/>
      <c r="E20" s="46">
        <f>ItensOferta[Custo]*ItensOferta[Qtd.]</f>
        <v>0</v>
      </c>
      <c r="F20" s="31">
        <f>_xlfn.RANK.EQ(ItensOferta[[#This Row],[Total]],ItensOferta[Total])</f>
        <v>8</v>
      </c>
    </row>
    <row r="21" spans="1:6" ht="16.5" customHeight="1" x14ac:dyDescent="0.2">
      <c r="B21" s="22"/>
      <c r="C21" s="22"/>
      <c r="D21" s="42"/>
      <c r="E21" s="46">
        <f>ItensOferta[Custo]*ItensOferta[Qtd.]</f>
        <v>0</v>
      </c>
      <c r="F21" s="31">
        <f>_xlfn.RANK.EQ(ItensOferta[[#This Row],[Total]],ItensOferta[Total])</f>
        <v>8</v>
      </c>
    </row>
    <row r="22" spans="1:6" ht="16.5" customHeight="1" x14ac:dyDescent="0.2">
      <c r="B22" s="22"/>
      <c r="C22" s="22"/>
      <c r="D22" s="42"/>
      <c r="E22" s="46">
        <f>ItensOferta[Custo]*ItensOferta[Qtd.]</f>
        <v>0</v>
      </c>
      <c r="F22" s="31">
        <f>_xlfn.RANK.EQ(ItensOferta[[#This Row],[Total]],ItensOferta[Total])</f>
        <v>8</v>
      </c>
    </row>
    <row r="23" spans="1:6" ht="16.5" customHeight="1" x14ac:dyDescent="0.2">
      <c r="B23" s="22"/>
      <c r="C23" s="22"/>
      <c r="D23" s="42"/>
      <c r="E23" s="46">
        <f>ItensOferta[Custo]*ItensOferta[Qtd.]</f>
        <v>0</v>
      </c>
      <c r="F23" s="31">
        <f>_xlfn.RANK.EQ(ItensOferta[[#This Row],[Total]],ItensOferta[Total])</f>
        <v>8</v>
      </c>
    </row>
    <row r="24" spans="1:6" ht="16.5" customHeight="1" x14ac:dyDescent="0.2">
      <c r="B24" s="22"/>
      <c r="C24" s="22"/>
      <c r="D24" s="42"/>
      <c r="E24" s="46">
        <f>ItensOferta[Custo]*ItensOferta[Qtd.]</f>
        <v>0</v>
      </c>
      <c r="F24" s="31">
        <f>_xlfn.RANK.EQ(ItensOferta[[#This Row],[Total]],ItensOferta[Total])</f>
        <v>8</v>
      </c>
    </row>
    <row r="25" spans="1:6" ht="16.5" customHeight="1" x14ac:dyDescent="0.2">
      <c r="B25" s="22"/>
      <c r="C25" s="22"/>
      <c r="D25" s="42"/>
      <c r="E25" s="46">
        <f>ItensOferta[Custo]*ItensOferta[Qtd.]</f>
        <v>0</v>
      </c>
      <c r="F25" s="31">
        <f>_xlfn.RANK.EQ(ItensOferta[[#This Row],[Total]],ItensOferta[Total])</f>
        <v>8</v>
      </c>
    </row>
    <row r="26" spans="1:6" ht="16.5" customHeight="1" x14ac:dyDescent="0.2">
      <c r="B26" s="22"/>
      <c r="C26" s="22"/>
      <c r="D26" s="42"/>
      <c r="E26" s="46">
        <f>ItensOferta[Custo]*ItensOferta[Qtd.]</f>
        <v>0</v>
      </c>
      <c r="F26" s="31">
        <f>_xlfn.RANK.EQ(ItensOferta[[#This Row],[Total]],ItensOferta[Total])</f>
        <v>8</v>
      </c>
    </row>
    <row r="27" spans="1:6" ht="16.5" customHeight="1" x14ac:dyDescent="0.2">
      <c r="A27" s="5"/>
      <c r="B27" s="22"/>
      <c r="C27" s="22"/>
      <c r="D27" s="42"/>
      <c r="E27" s="46">
        <f>ItensOferta[Custo]*ItensOferta[Qtd.]</f>
        <v>0</v>
      </c>
      <c r="F27" s="31">
        <f>_xlfn.RANK.EQ(ItensOferta[[#This Row],[Total]],ItensOferta[Total])</f>
        <v>8</v>
      </c>
    </row>
    <row r="28" spans="1:6" ht="16.5" customHeight="1" x14ac:dyDescent="0.2">
      <c r="A28" s="5"/>
      <c r="B28" s="22"/>
      <c r="C28" s="22"/>
      <c r="D28" s="42"/>
      <c r="E28" s="46">
        <f>ItensOferta[Custo]*ItensOferta[Qtd.]</f>
        <v>0</v>
      </c>
      <c r="F28" s="31">
        <f>_xlfn.RANK.EQ(ItensOferta[[#This Row],[Total]],ItensOferta[Total])</f>
        <v>8</v>
      </c>
    </row>
    <row r="29" spans="1:6" ht="16.5" customHeight="1" x14ac:dyDescent="0.2">
      <c r="A29" s="5"/>
      <c r="B29" s="22"/>
      <c r="C29" s="22"/>
      <c r="D29" s="42"/>
      <c r="E29" s="46">
        <f>ItensOferta[Custo]*ItensOferta[Qtd.]</f>
        <v>0</v>
      </c>
      <c r="F29" s="31">
        <f>_xlfn.RANK.EQ(ItensOferta[[#This Row],[Total]],ItensOferta[Total])</f>
        <v>8</v>
      </c>
    </row>
    <row r="30" spans="1:6" ht="16.5" customHeight="1" x14ac:dyDescent="0.2">
      <c r="A30" s="24"/>
      <c r="B30" s="22"/>
      <c r="C30" s="22"/>
      <c r="D30" s="42"/>
      <c r="E30" s="46">
        <f>ItensOferta[Custo]*ItensOferta[Qtd.]</f>
        <v>0</v>
      </c>
      <c r="F30" s="31">
        <f>_xlfn.RANK.EQ(ItensOferta[[#This Row],[Total]],ItensOferta[Total])</f>
        <v>8</v>
      </c>
    </row>
    <row r="31" spans="1:6" ht="16.5" customHeight="1" x14ac:dyDescent="0.2">
      <c r="A31" s="25">
        <v>1</v>
      </c>
      <c r="B31" s="22"/>
      <c r="C31" s="22"/>
      <c r="D31" s="42"/>
      <c r="E31" s="46">
        <f>ItensOferta[Custo]*ItensOferta[Qtd.]</f>
        <v>0</v>
      </c>
      <c r="F31" s="31">
        <f>_xlfn.RANK.EQ(ItensOferta[[#This Row],[Total]],ItensOferta[Total])</f>
        <v>8</v>
      </c>
    </row>
    <row r="32" spans="1:6" ht="16.5" customHeight="1" x14ac:dyDescent="0.2">
      <c r="A32" s="25">
        <v>2</v>
      </c>
      <c r="B32" s="40"/>
      <c r="C32" s="40"/>
      <c r="D32" s="41" t="s">
        <v>37</v>
      </c>
      <c r="E32" s="43">
        <f>SUBTOTAL(109,ItensOferta[Total])</f>
        <v>443.18999999999994</v>
      </c>
    </row>
    <row r="33" spans="1:6" ht="16.5" customHeight="1" x14ac:dyDescent="0.2">
      <c r="A33" s="25">
        <v>3</v>
      </c>
      <c r="D33" s="36" t="s">
        <v>16</v>
      </c>
      <c r="E33" s="21">
        <v>7.4999999999999997E-2</v>
      </c>
    </row>
    <row r="34" spans="1:6" ht="16.5" customHeight="1" x14ac:dyDescent="0.2">
      <c r="A34" s="27">
        <v>4</v>
      </c>
      <c r="D34" s="37" t="s">
        <v>15</v>
      </c>
      <c r="E34" s="44">
        <f>TaxaImposto*ItensOferta[[#Totals],[Total]]</f>
        <v>33.239249999999991</v>
      </c>
    </row>
    <row r="35" spans="1:6" ht="16.5" customHeight="1" x14ac:dyDescent="0.2">
      <c r="A35" s="27">
        <v>5</v>
      </c>
      <c r="D35" s="37" t="s">
        <v>17</v>
      </c>
      <c r="E35" s="45">
        <f>Imposto+ItensOferta[[#Totals],[Total]]</f>
        <v>476.42924999999991</v>
      </c>
    </row>
    <row r="36" spans="1:6" ht="16.5" customHeight="1" x14ac:dyDescent="0.2">
      <c r="A36" s="5"/>
    </row>
    <row r="39" spans="1:6" ht="23.25" customHeight="1" x14ac:dyDescent="0.25">
      <c r="B39" s="32" t="s">
        <v>36</v>
      </c>
      <c r="C39" s="10"/>
      <c r="D39" s="10"/>
      <c r="E39" s="10"/>
      <c r="F39" s="6"/>
    </row>
    <row r="40" spans="1:6" ht="4.5" customHeight="1" x14ac:dyDescent="0.2">
      <c r="B40" s="15"/>
      <c r="C40" s="15"/>
      <c r="D40" s="15"/>
      <c r="E40" s="15"/>
      <c r="F40" s="6"/>
    </row>
    <row r="41" spans="1:6" ht="16.5" customHeight="1" x14ac:dyDescent="0.2">
      <c r="B41" s="7"/>
      <c r="C41" s="7"/>
      <c r="F41" s="6"/>
    </row>
    <row r="42" spans="1:6" ht="16.5" customHeight="1" x14ac:dyDescent="0.2">
      <c r="B42" s="24"/>
      <c r="C42" s="28" t="s">
        <v>40</v>
      </c>
      <c r="D42" s="29" t="s">
        <v>41</v>
      </c>
      <c r="E42" s="30"/>
      <c r="F42" s="6"/>
    </row>
    <row r="43" spans="1:6" ht="16.5" customHeight="1" x14ac:dyDescent="0.2">
      <c r="B43" s="25" t="str">
        <f>INDEX(ItensOferta[],MATCH(A31,ItensOferta[[ ]],0),2)</f>
        <v>Custos de mão-de-obra</v>
      </c>
      <c r="C43" s="26">
        <f>INDEX(ItensOferta[],MATCH(A31,ItensOferta[[ ]],0),4)</f>
        <v>200</v>
      </c>
      <c r="D43" s="49"/>
      <c r="E43" s="49"/>
      <c r="F43" s="6"/>
    </row>
    <row r="44" spans="1:6" ht="16.5" customHeight="1" x14ac:dyDescent="0.2">
      <c r="B44" s="25" t="str">
        <f>INDEX(ItensOferta[],MATCH(A32,ItensOferta[[ ]],0),2)</f>
        <v>Madeira 5x10x305</v>
      </c>
      <c r="C44" s="26">
        <f>INDEX(ItensOferta[],MATCH(A32,ItensOferta[[ ]],0),4)</f>
        <v>99.399999999999991</v>
      </c>
      <c r="D44" s="49"/>
      <c r="E44" s="49"/>
      <c r="F44" s="6"/>
    </row>
    <row r="45" spans="1:6" ht="16.5" customHeight="1" x14ac:dyDescent="0.2">
      <c r="B45" s="25" t="str">
        <f>INDEX(ItensOferta[],MATCH(A33,ItensOferta[[ ]],0),2)</f>
        <v>Suportes para vigas</v>
      </c>
      <c r="C45" s="26">
        <f>INDEX(ItensOferta[],MATCH(A33,ItensOferta[[ ]],0),4)</f>
        <v>74.7</v>
      </c>
      <c r="D45" s="49"/>
      <c r="E45" s="49"/>
      <c r="F45" s="6"/>
    </row>
    <row r="46" spans="1:6" ht="16.5" customHeight="1" x14ac:dyDescent="0.2">
      <c r="B46" s="25" t="str">
        <f>INDEX(ItensOferta[],MATCH(A34,ItensOferta[[ ]],0),2)</f>
        <v>Madeira 5x20x305</v>
      </c>
      <c r="C46" s="26">
        <f>INDEX(ItensOferta[],MATCH(A34,ItensOferta[[ ]],0),4)</f>
        <v>33.75</v>
      </c>
      <c r="D46" s="49"/>
      <c r="E46" s="49"/>
      <c r="F46" s="6"/>
    </row>
    <row r="47" spans="1:6" ht="16.5" customHeight="1" x14ac:dyDescent="0.2">
      <c r="B47" s="25" t="str">
        <f>INDEX(ItensOferta[],MATCH(A35,ItensOferta[[ ]],0),2)</f>
        <v>Par de luvas, de pele</v>
      </c>
      <c r="C47" s="26">
        <f>INDEX(ItensOferta[],MATCH(A35,ItensOferta[[ ]],0),4)</f>
        <v>15.5</v>
      </c>
      <c r="D47" s="49"/>
      <c r="E47" s="49"/>
      <c r="F47" s="6"/>
    </row>
    <row r="48" spans="1:6" ht="16.5" customHeight="1" x14ac:dyDescent="0.2">
      <c r="B48" s="7"/>
      <c r="C48" s="7"/>
      <c r="D48" s="49"/>
      <c r="E48" s="49"/>
      <c r="F48" s="6"/>
    </row>
    <row r="49" spans="2:6" ht="16.5" customHeight="1" x14ac:dyDescent="0.2">
      <c r="B49" s="8"/>
      <c r="C49" s="8"/>
      <c r="D49" s="49"/>
      <c r="E49" s="49"/>
      <c r="F49" s="9"/>
    </row>
    <row r="50" spans="2:6" ht="16.5" customHeight="1" x14ac:dyDescent="0.2">
      <c r="B50" s="3"/>
      <c r="C50" s="3"/>
      <c r="D50" s="49"/>
      <c r="E50" s="49"/>
      <c r="F50" s="4"/>
    </row>
    <row r="51" spans="2:6" ht="16.5" customHeight="1" x14ac:dyDescent="0.2">
      <c r="B51" s="8"/>
      <c r="C51" s="8"/>
      <c r="D51" s="8"/>
      <c r="E51" s="8"/>
      <c r="F51" s="9"/>
    </row>
    <row r="52" spans="2:6" ht="16.5" customHeight="1" x14ac:dyDescent="0.2">
      <c r="B52" s="3"/>
      <c r="C52" s="3"/>
      <c r="D52" s="3"/>
      <c r="E52" s="3"/>
    </row>
  </sheetData>
  <mergeCells count="8">
    <mergeCell ref="D49:E49"/>
    <mergeCell ref="D50:E50"/>
    <mergeCell ref="D43:E43"/>
    <mergeCell ref="D44:E44"/>
    <mergeCell ref="D45:E45"/>
    <mergeCell ref="D46:E46"/>
    <mergeCell ref="D47:E47"/>
    <mergeCell ref="D48:E48"/>
  </mergeCells>
  <printOptions horizontalCentered="1"/>
  <pageMargins left="0.25" right="0.25" top="0.75" bottom="0.75" header="0.3" footer="0.3"/>
  <pageSetup paperSize="9" fitToHeight="0" orientation="portrait" r:id="rId1"/>
  <headerFooter>
    <oddFooter>Página &amp;P de &amp;N</oddFooter>
  </headerFooter>
  <rowBreaks count="1" manualBreakCount="1">
    <brk id="38" min="1" max="4" man="1"/>
  </rowBreak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8289c1ac-6532-4c62-99f0-6d047703163c" xsi:nil="true"/>
    <AssetExpire xmlns="8289c1ac-6532-4c62-99f0-6d047703163c">2029-01-01T08:00:00+00:00</AssetExpire>
    <CampaignTagsTaxHTField0 xmlns="8289c1ac-6532-4c62-99f0-6d047703163c">
      <Terms xmlns="http://schemas.microsoft.com/office/infopath/2007/PartnerControls"/>
    </CampaignTagsTaxHTField0>
    <IntlLangReviewDate xmlns="8289c1ac-6532-4c62-99f0-6d047703163c" xsi:nil="true"/>
    <TPFriendlyName xmlns="8289c1ac-6532-4c62-99f0-6d047703163c" xsi:nil="true"/>
    <IntlLangReview xmlns="8289c1ac-6532-4c62-99f0-6d047703163c">false</IntlLangReview>
    <LocLastLocAttemptVersionLookup xmlns="8289c1ac-6532-4c62-99f0-6d047703163c">854843</LocLastLocAttemptVersionLookup>
    <PolicheckWords xmlns="8289c1ac-6532-4c62-99f0-6d047703163c" xsi:nil="true"/>
    <SubmitterId xmlns="8289c1ac-6532-4c62-99f0-6d047703163c" xsi:nil="true"/>
    <AcquiredFrom xmlns="8289c1ac-6532-4c62-99f0-6d047703163c">Internal MS</AcquiredFrom>
    <EditorialStatus xmlns="8289c1ac-6532-4c62-99f0-6d047703163c">Complete</EditorialStatus>
    <Markets xmlns="8289c1ac-6532-4c62-99f0-6d047703163c"/>
    <OriginAsset xmlns="8289c1ac-6532-4c62-99f0-6d047703163c" xsi:nil="true"/>
    <AssetStart xmlns="8289c1ac-6532-4c62-99f0-6d047703163c">2012-08-30T21:17:00+00:00</AssetStart>
    <FriendlyTitle xmlns="8289c1ac-6532-4c62-99f0-6d047703163c" xsi:nil="true"/>
    <MarketSpecific xmlns="8289c1ac-6532-4c62-99f0-6d047703163c">false</MarketSpecific>
    <TPNamespace xmlns="8289c1ac-6532-4c62-99f0-6d047703163c" xsi:nil="true"/>
    <PublishStatusLookup xmlns="8289c1ac-6532-4c62-99f0-6d047703163c">
      <Value>339344</Value>
    </PublishStatusLookup>
    <APAuthor xmlns="8289c1ac-6532-4c62-99f0-6d047703163c">
      <UserInfo>
        <DisplayName>REDMOND\matthos</DisplayName>
        <AccountId>59</AccountId>
        <AccountType/>
      </UserInfo>
    </APAuthor>
    <TPCommandLine xmlns="8289c1ac-6532-4c62-99f0-6d047703163c" xsi:nil="true"/>
    <IntlLangReviewer xmlns="8289c1ac-6532-4c62-99f0-6d047703163c" xsi:nil="true"/>
    <OpenTemplate xmlns="8289c1ac-6532-4c62-99f0-6d047703163c">true</OpenTemplate>
    <CSXSubmissionDate xmlns="8289c1ac-6532-4c62-99f0-6d047703163c" xsi:nil="true"/>
    <TaxCatchAll xmlns="8289c1ac-6532-4c62-99f0-6d047703163c"/>
    <Manager xmlns="8289c1ac-6532-4c62-99f0-6d047703163c" xsi:nil="true"/>
    <NumericId xmlns="8289c1ac-6532-4c62-99f0-6d047703163c" xsi:nil="true"/>
    <ParentAssetId xmlns="8289c1ac-6532-4c62-99f0-6d047703163c" xsi:nil="true"/>
    <OriginalSourceMarket xmlns="8289c1ac-6532-4c62-99f0-6d047703163c">english</OriginalSourceMarket>
    <ApprovalStatus xmlns="8289c1ac-6532-4c62-99f0-6d047703163c">InProgress</ApprovalStatus>
    <TPComponent xmlns="8289c1ac-6532-4c62-99f0-6d047703163c" xsi:nil="true"/>
    <EditorialTags xmlns="8289c1ac-6532-4c62-99f0-6d047703163c" xsi:nil="true"/>
    <TPExecutable xmlns="8289c1ac-6532-4c62-99f0-6d047703163c" xsi:nil="true"/>
    <TPLaunchHelpLink xmlns="8289c1ac-6532-4c62-99f0-6d047703163c" xsi:nil="true"/>
    <LocComments xmlns="8289c1ac-6532-4c62-99f0-6d047703163c" xsi:nil="true"/>
    <LocRecommendedHandoff xmlns="8289c1ac-6532-4c62-99f0-6d047703163c" xsi:nil="true"/>
    <SourceTitle xmlns="8289c1ac-6532-4c62-99f0-6d047703163c" xsi:nil="true"/>
    <CSXUpdate xmlns="8289c1ac-6532-4c62-99f0-6d047703163c">false</CSXUpdate>
    <IntlLocPriority xmlns="8289c1ac-6532-4c62-99f0-6d047703163c" xsi:nil="true"/>
    <UAProjectedTotalWords xmlns="8289c1ac-6532-4c62-99f0-6d047703163c" xsi:nil="true"/>
    <AssetType xmlns="8289c1ac-6532-4c62-99f0-6d047703163c">TP</AssetType>
    <MachineTranslated xmlns="8289c1ac-6532-4c62-99f0-6d047703163c">false</MachineTranslated>
    <OutputCachingOn xmlns="8289c1ac-6532-4c62-99f0-6d047703163c">false</OutputCachingOn>
    <TemplateStatus xmlns="8289c1ac-6532-4c62-99f0-6d047703163c">Complete</TemplateStatus>
    <IsSearchable xmlns="8289c1ac-6532-4c62-99f0-6d047703163c">true</IsSearchable>
    <ContentItem xmlns="8289c1ac-6532-4c62-99f0-6d047703163c" xsi:nil="true"/>
    <HandoffToMSDN xmlns="8289c1ac-6532-4c62-99f0-6d047703163c" xsi:nil="true"/>
    <ShowIn xmlns="8289c1ac-6532-4c62-99f0-6d047703163c">Show everywhere</ShowIn>
    <ThumbnailAssetId xmlns="8289c1ac-6532-4c62-99f0-6d047703163c" xsi:nil="true"/>
    <UALocComments xmlns="8289c1ac-6532-4c62-99f0-6d047703163c" xsi:nil="true"/>
    <UALocRecommendation xmlns="8289c1ac-6532-4c62-99f0-6d047703163c">Localize</UALocRecommendation>
    <LastModifiedDateTime xmlns="8289c1ac-6532-4c62-99f0-6d047703163c" xsi:nil="true"/>
    <LegacyData xmlns="8289c1ac-6532-4c62-99f0-6d047703163c" xsi:nil="true"/>
    <LocManualTestRequired xmlns="8289c1ac-6532-4c62-99f0-6d047703163c">false</LocManualTestRequired>
    <LocMarketGroupTiers2 xmlns="8289c1ac-6532-4c62-99f0-6d047703163c" xsi:nil="true"/>
    <ClipArtFilename xmlns="8289c1ac-6532-4c62-99f0-6d047703163c" xsi:nil="true"/>
    <TPApplication xmlns="8289c1ac-6532-4c62-99f0-6d047703163c" xsi:nil="true"/>
    <CSXHash xmlns="8289c1ac-6532-4c62-99f0-6d047703163c" xsi:nil="true"/>
    <DirectSourceMarket xmlns="8289c1ac-6532-4c62-99f0-6d047703163c">english</DirectSourceMarket>
    <PrimaryImageGen xmlns="8289c1ac-6532-4c62-99f0-6d047703163c">false</PrimaryImageGen>
    <PlannedPubDate xmlns="8289c1ac-6532-4c62-99f0-6d047703163c" xsi:nil="true"/>
    <CSXSubmissionMarket xmlns="8289c1ac-6532-4c62-99f0-6d047703163c" xsi:nil="true"/>
    <Downloads xmlns="8289c1ac-6532-4c62-99f0-6d047703163c">0</Downloads>
    <ArtSampleDocs xmlns="8289c1ac-6532-4c62-99f0-6d047703163c" xsi:nil="true"/>
    <TrustLevel xmlns="8289c1ac-6532-4c62-99f0-6d047703163c">1 Microsoft Managed Content</TrustLevel>
    <BlockPublish xmlns="8289c1ac-6532-4c62-99f0-6d047703163c">false</BlockPublish>
    <TPLaunchHelpLinkType xmlns="8289c1ac-6532-4c62-99f0-6d047703163c">Template</TPLaunchHelpLinkType>
    <LocalizationTagsTaxHTField0 xmlns="8289c1ac-6532-4c62-99f0-6d047703163c">
      <Terms xmlns="http://schemas.microsoft.com/office/infopath/2007/PartnerControls"/>
    </LocalizationTagsTaxHTField0>
    <BusinessGroup xmlns="8289c1ac-6532-4c62-99f0-6d047703163c" xsi:nil="true"/>
    <Providers xmlns="8289c1ac-6532-4c62-99f0-6d047703163c" xsi:nil="true"/>
    <TemplateTemplateType xmlns="8289c1ac-6532-4c62-99f0-6d047703163c">Excel Spreadsheet Template</TemplateTemplateType>
    <TimesCloned xmlns="8289c1ac-6532-4c62-99f0-6d047703163c" xsi:nil="true"/>
    <TPAppVersion xmlns="8289c1ac-6532-4c62-99f0-6d047703163c" xsi:nil="true"/>
    <VoteCount xmlns="8289c1ac-6532-4c62-99f0-6d047703163c" xsi:nil="true"/>
    <FeatureTagsTaxHTField0 xmlns="8289c1ac-6532-4c62-99f0-6d047703163c">
      <Terms xmlns="http://schemas.microsoft.com/office/infopath/2007/PartnerControls"/>
    </FeatureTagsTaxHTField0>
    <Provider xmlns="8289c1ac-6532-4c62-99f0-6d047703163c" xsi:nil="true"/>
    <UACurrentWords xmlns="8289c1ac-6532-4c62-99f0-6d047703163c" xsi:nil="true"/>
    <AssetId xmlns="8289c1ac-6532-4c62-99f0-6d047703163c">TP103427376</AssetId>
    <TPClientViewer xmlns="8289c1ac-6532-4c62-99f0-6d047703163c" xsi:nil="true"/>
    <DSATActionTaken xmlns="8289c1ac-6532-4c62-99f0-6d047703163c" xsi:nil="true"/>
    <APEditor xmlns="8289c1ac-6532-4c62-99f0-6d047703163c">
      <UserInfo>
        <DisplayName/>
        <AccountId xsi:nil="true"/>
        <AccountType/>
      </UserInfo>
    </APEditor>
    <TPInstallLocation xmlns="8289c1ac-6532-4c62-99f0-6d047703163c" xsi:nil="true"/>
    <OOCacheId xmlns="8289c1ac-6532-4c62-99f0-6d047703163c" xsi:nil="true"/>
    <IsDeleted xmlns="8289c1ac-6532-4c62-99f0-6d047703163c">false</IsDeleted>
    <PublishTargets xmlns="8289c1ac-6532-4c62-99f0-6d047703163c">OfficeOnlineVNext</PublishTargets>
    <ApprovalLog xmlns="8289c1ac-6532-4c62-99f0-6d047703163c" xsi:nil="true"/>
    <BugNumber xmlns="8289c1ac-6532-4c62-99f0-6d047703163c" xsi:nil="true"/>
    <CrawlForDependencies xmlns="8289c1ac-6532-4c62-99f0-6d047703163c">false</CrawlForDependencies>
    <InternalTagsTaxHTField0 xmlns="8289c1ac-6532-4c62-99f0-6d047703163c">
      <Terms xmlns="http://schemas.microsoft.com/office/infopath/2007/PartnerControls"/>
    </InternalTagsTaxHTField0>
    <LastHandOff xmlns="8289c1ac-6532-4c62-99f0-6d047703163c" xsi:nil="true"/>
    <Milestone xmlns="8289c1ac-6532-4c62-99f0-6d047703163c" xsi:nil="true"/>
    <OriginalRelease xmlns="8289c1ac-6532-4c62-99f0-6d047703163c">15</OriginalRelease>
    <RecommendationsModifier xmlns="8289c1ac-6532-4c62-99f0-6d047703163c" xsi:nil="true"/>
    <ScenarioTagsTaxHTField0 xmlns="8289c1ac-6532-4c62-99f0-6d047703163c">
      <Terms xmlns="http://schemas.microsoft.com/office/infopath/2007/PartnerControls"/>
    </ScenarioTagsTaxHTField0>
    <UANotes xmlns="8289c1ac-6532-4c62-99f0-6d04770316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139222-907E-4F2A-9512-F77D4FA08F00}"/>
</file>

<file path=customXml/itemProps2.xml><?xml version="1.0" encoding="utf-8"?>
<ds:datastoreItem xmlns:ds="http://schemas.openxmlformats.org/officeDocument/2006/customXml" ds:itemID="{E356B468-4C05-4EE0-B612-8A77C05F778F}"/>
</file>

<file path=customXml/itemProps3.xml><?xml version="1.0" encoding="utf-8"?>
<ds:datastoreItem xmlns:ds="http://schemas.openxmlformats.org/officeDocument/2006/customXml" ds:itemID="{FB5529A0-A264-4A36-8191-512828805F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4</vt:i4>
      </vt:variant>
    </vt:vector>
  </HeadingPairs>
  <TitlesOfParts>
    <vt:vector size="6" baseType="lpstr">
      <vt:lpstr>Formulário de Orçamento</vt:lpstr>
      <vt:lpstr>Discriminação de Custos</vt:lpstr>
      <vt:lpstr>Imposto</vt:lpstr>
      <vt:lpstr>TaxaImposto</vt:lpstr>
      <vt:lpstr>'Discriminação de Custos'!Zona_de_imprimat</vt:lpstr>
      <vt:lpstr>'Formulário de Orçamento'!Zona_de_imprimat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 Adminstrator</cp:lastModifiedBy>
  <dcterms:created xsi:type="dcterms:W3CDTF">2012-08-28T21:54:52Z</dcterms:created>
  <dcterms:modified xsi:type="dcterms:W3CDTF">2012-12-04T10:35:03Z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0x0101005EB5FCBB1E5ECD4D83FA6E62BA4F98FF04003B76559807ED7042AFCC9CD6E0E16B7A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