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30"/>
  <workbookPr autoCompressPictures="0"/>
  <mc:AlternateContent xmlns:mc="http://schemas.openxmlformats.org/markup-compatibility/2006">
    <mc:Choice Requires="x15">
      <x15ac:absPath xmlns:x15ac="http://schemas.microsoft.com/office/spreadsheetml/2010/11/ac" url="C:\Users\admin\Desktop\"/>
    </mc:Choice>
  </mc:AlternateContent>
  <xr:revisionPtr revIDLastSave="0" documentId="12_ncr:500000_{7155D5A4-7B40-4C3B-BF32-AF7E46F2AC5E}" xr6:coauthVersionLast="32" xr6:coauthVersionMax="32" xr10:uidLastSave="{00000000-0000-0000-0000-000000000000}"/>
  <bookViews>
    <workbookView xWindow="0" yWindow="0" windowWidth="28650" windowHeight="12495" xr2:uid="{00000000-000D-0000-FFFF-FFFF00000000}"/>
  </bookViews>
  <sheets>
    <sheet name="Register Cek" sheetId="4" r:id="rId1"/>
  </sheets>
  <definedNames>
    <definedName name="Judul1">Kategori[#All]</definedName>
    <definedName name="JudulKolom1">RegisterCek[#All]</definedName>
    <definedName name="PencarianKategori" localSheetId="0">Kategori[Kategori]</definedName>
    <definedName name="Saldo">IFERROR(RegisterCek[[#This Row],[Deposit]]+'Register Cek'!$K1048576-RegisterCek[[#This Row],[Penarikan]],'Register Cek'!$K1048576)</definedName>
    <definedName name="SaldoAwal">IF(ROW()-ROW(RegisterCek[[#Headers],[Saldo]])=1,IF(AND(ISBLANK(RegisterCek[[#This Row],[Penarikan]]),ISBLANK(RegisterCek[[#This Row],[Deposit]])),"",RegisterCek[Deposit]-RegisterCek[Penarikan]))</definedName>
    <definedName name="TotalKategori">IF(Kategori[[#This Row],[Kategori]]="Deposit",RegisterCek[[#Totals],[Deposit]],(SUMIF(RegisterCek[Kategori],"=" &amp;Kategori[[#This Row],[Kategori]],RegisterCek[Penarikan])))</definedName>
    <definedName name="Transaksi" localSheetId="0">RegisterCek[#All]</definedName>
  </definedNames>
  <calcPr calcId="162913"/>
</workbook>
</file>

<file path=xl/calcChain.xml><?xml version="1.0" encoding="utf-8"?>
<calcChain xmlns="http://schemas.openxmlformats.org/spreadsheetml/2006/main">
  <c r="B3" i="4" l="1"/>
  <c r="K6" i="4" l="1"/>
  <c r="K7" i="4" s="1"/>
  <c r="K8" i="4" s="1"/>
  <c r="K9" i="4" s="1"/>
  <c r="K10" i="4" s="1"/>
  <c r="C16" i="4"/>
  <c r="C17" i="4"/>
  <c r="C18" i="4"/>
  <c r="C19" i="4"/>
  <c r="C20" i="4"/>
  <c r="C21" i="4"/>
  <c r="C22" i="4"/>
  <c r="J16" i="4"/>
  <c r="C15" i="4" s="1"/>
  <c r="I16" i="4"/>
  <c r="K16" i="4" l="1"/>
  <c r="K11" i="4"/>
  <c r="K12" i="4" s="1"/>
  <c r="K13" i="4" s="1"/>
  <c r="F14" i="4"/>
  <c r="F13" i="4"/>
  <c r="F12" i="4"/>
  <c r="F11" i="4"/>
  <c r="F10" i="4"/>
  <c r="F9" i="4"/>
  <c r="F8" i="4"/>
  <c r="F7" i="4"/>
  <c r="F6" i="4"/>
  <c r="F15" i="4"/>
  <c r="K14" i="4" l="1"/>
  <c r="K15" i="4" s="1"/>
</calcChain>
</file>

<file path=xl/sharedStrings.xml><?xml version="1.0" encoding="utf-8"?>
<sst xmlns="http://schemas.openxmlformats.org/spreadsheetml/2006/main" count="43" uniqueCount="29">
  <si>
    <t>Register Cek</t>
  </si>
  <si>
    <t>Masukkan nomor rekening bank Anda dalam sel ini</t>
  </si>
  <si>
    <t>Ringkasan</t>
  </si>
  <si>
    <t>Kategori</t>
  </si>
  <si>
    <t>Deposit</t>
  </si>
  <si>
    <t>Kartu Kredit</t>
  </si>
  <si>
    <t>Investasi</t>
  </si>
  <si>
    <t>Bahan Makanan</t>
  </si>
  <si>
    <t>Utilitas</t>
  </si>
  <si>
    <t>Asuransi</t>
  </si>
  <si>
    <t>Hipotek</t>
  </si>
  <si>
    <t>Lainnya</t>
  </si>
  <si>
    <t>Total</t>
  </si>
  <si>
    <t>No. Cek</t>
  </si>
  <si>
    <t>Debit</t>
  </si>
  <si>
    <t>ATM</t>
  </si>
  <si>
    <t>Tanggal</t>
  </si>
  <si>
    <t>Deskripsi</t>
  </si>
  <si>
    <t>Saldo Awal</t>
  </si>
  <si>
    <t>Toko Bahan Makanan</t>
  </si>
  <si>
    <t>Hipotek Rumah</t>
  </si>
  <si>
    <t>Kedai Kopi</t>
  </si>
  <si>
    <t>Perusahaan Listrik dan Gas</t>
  </si>
  <si>
    <t>Kas</t>
  </si>
  <si>
    <t>Gaji</t>
  </si>
  <si>
    <t>Investasi reksadana</t>
  </si>
  <si>
    <t>The Phone Company</t>
  </si>
  <si>
    <t>Penarikan</t>
  </si>
  <si>
    <t>Saldo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</si>
</sst>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_(* #,##0.00_);_(* \(#,##0.00\);_(* &quot;-&quot;??_);_(@_)"/>
    <numFmt numFmtId="166" formatCode="&quot;Rp&quot;#,##0.00"/>
    <numFmt numFmtId="167" formatCode="&quot;Rp&quot;#,##0.00;[Red]&quot;Rp&quot;#,##0.00"/>
  </numFmts>
  <fonts count="9" x14ac:knownFonts="1">
    <font>
      <sz val="11"/>
      <color theme="1"/>
      <name val="Corbel"/>
      <family val="2"/>
      <scheme val="minor"/>
    </font>
    <font>
      <sz val="36"/>
      <color theme="4" tint="-0.24994659260841701"/>
      <name val="Consolas"/>
      <family val="2"/>
      <scheme val="major"/>
    </font>
    <font>
      <i/>
      <sz val="16"/>
      <color theme="4" tint="-0.24994659260841701"/>
      <name val="Corbel"/>
      <family val="2"/>
      <scheme val="minor"/>
    </font>
    <font>
      <sz val="18"/>
      <color theme="1" tint="0.34998626667073579"/>
      <name val="Consolas"/>
      <family val="3"/>
      <scheme val="major"/>
    </font>
    <font>
      <b/>
      <sz val="10"/>
      <color theme="4" tint="-0.499984740745262"/>
      <name val="Corbel"/>
      <family val="2"/>
      <scheme val="minor"/>
    </font>
    <font>
      <b/>
      <sz val="11"/>
      <color theme="0"/>
      <name val="Consolas"/>
      <family val="3"/>
      <scheme val="major"/>
    </font>
    <font>
      <b/>
      <sz val="14"/>
      <color theme="1" tint="0.34998626667073579"/>
      <name val="Consolas"/>
      <family val="3"/>
      <scheme val="major"/>
    </font>
    <font>
      <b/>
      <sz val="11"/>
      <color theme="3"/>
      <name val="Corbel"/>
      <family val="2"/>
      <scheme val="minor"/>
    </font>
    <font>
      <sz val="11"/>
      <color theme="1"/>
      <name val="Corbel"/>
      <family val="2"/>
      <scheme val="minor"/>
    </font>
  </fonts>
  <fills count="3">
    <fill>
      <patternFill patternType="none"/>
    </fill>
    <fill>
      <patternFill patternType="gray125"/>
    </fill>
    <fill>
      <patternFill patternType="solid">
        <fgColor theme="4" tint="-0.499984740745262"/>
        <bgColor indexed="64"/>
      </patternFill>
    </fill>
  </fills>
  <borders count="2">
    <border>
      <left/>
      <right/>
      <top/>
      <bottom/>
      <diagonal/>
    </border>
    <border>
      <left/>
      <right/>
      <top style="thin">
        <color theme="4"/>
      </top>
      <bottom style="thin">
        <color theme="4"/>
      </bottom>
      <diagonal/>
    </border>
  </borders>
  <cellStyleXfs count="14">
    <xf numFmtId="0" fontId="0" fillId="0" borderId="0">
      <alignment horizontal="left" wrapText="1"/>
    </xf>
    <xf numFmtId="0" fontId="1" fillId="0" borderId="0" applyNumberFormat="0" applyFill="0" applyBorder="0" applyProtection="0">
      <alignment horizontal="left" indent="8"/>
    </xf>
    <xf numFmtId="0" fontId="3" fillId="0" borderId="0" applyNumberFormat="0" applyFill="0" applyProtection="0">
      <alignment horizontal="left" indent="9"/>
    </xf>
    <xf numFmtId="0" fontId="5" fillId="2" borderId="0" applyNumberFormat="0" applyBorder="0" applyAlignment="0" applyProtection="0">
      <alignment horizontal="left"/>
    </xf>
    <xf numFmtId="0" fontId="6" fillId="0" borderId="0" applyNumberFormat="0" applyFill="0" applyProtection="0">
      <alignment horizontal="center"/>
    </xf>
    <xf numFmtId="0" fontId="2" fillId="0" borderId="0" applyNumberFormat="0" applyFill="0" applyBorder="0" applyProtection="0">
      <alignment horizontal="left" indent="9"/>
    </xf>
    <xf numFmtId="0" fontId="4" fillId="0" borderId="1" applyNumberFormat="0" applyFill="0" applyAlignment="0" applyProtection="0"/>
    <xf numFmtId="167" fontId="8" fillId="0" borderId="0" applyFill="0" applyBorder="0" applyProtection="0">
      <alignment horizontal="right"/>
    </xf>
    <xf numFmtId="0" fontId="7" fillId="0" borderId="0" applyNumberFormat="0" applyFill="0" applyBorder="0" applyAlignment="0" applyProtection="0">
      <alignment horizontal="left"/>
    </xf>
    <xf numFmtId="14" fontId="8" fillId="0" borderId="0" applyFont="0" applyFill="0" applyBorder="0">
      <alignment horizontal="left"/>
    </xf>
    <xf numFmtId="165" fontId="8" fillId="0" borderId="0" applyFont="0" applyFill="0" applyBorder="0" applyAlignment="0" applyProtection="0"/>
    <xf numFmtId="164" fontId="8" fillId="0" borderId="0" applyFont="0" applyFill="0" applyBorder="0" applyAlignment="0" applyProtection="0"/>
    <xf numFmtId="166" fontId="8" fillId="0" borderId="0" applyFill="0" applyBorder="0" applyProtection="0">
      <alignment horizontal="left"/>
    </xf>
    <xf numFmtId="9" fontId="8" fillId="0" borderId="0" applyFont="0" applyFill="0" applyBorder="0" applyAlignment="0" applyProtection="0"/>
  </cellStyleXfs>
  <cellXfs count="23">
    <xf numFmtId="0" fontId="0" fillId="0" borderId="0" xfId="0">
      <alignment horizontal="left" wrapText="1"/>
    </xf>
    <xf numFmtId="0" fontId="3" fillId="0" borderId="0" xfId="2">
      <alignment horizontal="left" indent="9"/>
    </xf>
    <xf numFmtId="0" fontId="1" fillId="0" borderId="0" xfId="1">
      <alignment horizontal="left" indent="8"/>
    </xf>
    <xf numFmtId="0" fontId="2" fillId="0" borderId="0" xfId="5">
      <alignment horizontal="left" indent="9"/>
    </xf>
    <xf numFmtId="0" fontId="5" fillId="2" borderId="0" xfId="3">
      <alignment horizontal="left"/>
    </xf>
    <xf numFmtId="0" fontId="0" fillId="0" borderId="0" xfId="0" applyFo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Border="1">
      <alignment horizontal="left" wrapText="1"/>
    </xf>
    <xf numFmtId="167" fontId="0" fillId="0" borderId="0" xfId="7" applyFont="1" applyFill="1" applyBorder="1">
      <alignment horizontal="right"/>
    </xf>
    <xf numFmtId="166" fontId="8" fillId="0" borderId="0" xfId="12">
      <alignment horizontal="left"/>
    </xf>
    <xf numFmtId="0" fontId="0" fillId="0" borderId="0" xfId="0">
      <alignment horizontal="left" wrapText="1"/>
    </xf>
    <xf numFmtId="14" fontId="0" fillId="0" borderId="0" xfId="9" applyFont="1">
      <alignment horizontal="left"/>
    </xf>
    <xf numFmtId="167" fontId="8" fillId="0" borderId="0" xfId="7" applyFill="1" applyBorder="1">
      <alignment horizontal="right"/>
    </xf>
    <xf numFmtId="167" fontId="0" fillId="0" borderId="0" xfId="0" applyNumberFormat="1" applyFont="1" applyFill="1" applyBorder="1" applyAlignment="1">
      <alignment horizontal="right"/>
    </xf>
    <xf numFmtId="0" fontId="7" fillId="0" borderId="0" xfId="8" applyFont="1" applyAlignment="1"/>
    <xf numFmtId="0" fontId="7" fillId="0" borderId="0" xfId="8" applyFont="1" applyFill="1" applyBorder="1" applyAlignment="1">
      <alignment horizontal="left" wrapText="1"/>
    </xf>
    <xf numFmtId="0" fontId="7" fillId="0" borderId="0" xfId="8" applyFont="1" applyFill="1" applyBorder="1" applyAlignment="1">
      <alignment horizontal="left"/>
    </xf>
    <xf numFmtId="14" fontId="7" fillId="0" borderId="0" xfId="9" applyFont="1">
      <alignment horizontal="left"/>
    </xf>
    <xf numFmtId="167" fontId="7" fillId="0" borderId="0" xfId="7" applyFont="1" applyFill="1" applyBorder="1">
      <alignment horizontal="right"/>
    </xf>
    <xf numFmtId="167" fontId="5" fillId="2" borderId="0" xfId="3" applyNumberFormat="1" applyAlignment="1">
      <alignment horizontal="right"/>
    </xf>
    <xf numFmtId="0" fontId="0" fillId="0" borderId="0" xfId="0">
      <alignment horizontal="left" wrapText="1"/>
    </xf>
    <xf numFmtId="0" fontId="6" fillId="0" borderId="0" xfId="4">
      <alignment horizontal="center"/>
    </xf>
  </cellXfs>
  <cellStyles count="14">
    <cellStyle name="Judul" xfId="1" builtinId="15" customBuiltin="1"/>
    <cellStyle name="Judul 1" xfId="2" builtinId="16" customBuiltin="1"/>
    <cellStyle name="Judul 2" xfId="3" builtinId="17" customBuiltin="1"/>
    <cellStyle name="Judul 3" xfId="4" builtinId="18" customBuiltin="1"/>
    <cellStyle name="Judul 4" xfId="8" builtinId="19" customBuiltin="1"/>
    <cellStyle name="Koma" xfId="10" builtinId="3" customBuiltin="1"/>
    <cellStyle name="Koma [0]" xfId="11" builtinId="6" customBuiltin="1"/>
    <cellStyle name="Mata Uang" xfId="7" builtinId="4" customBuiltin="1"/>
    <cellStyle name="Mata Uang [0]" xfId="12" builtinId="7" customBuiltin="1"/>
    <cellStyle name="Normal" xfId="0" builtinId="0" customBuiltin="1"/>
    <cellStyle name="Persen" xfId="13" builtinId="5" customBuiltin="1"/>
    <cellStyle name="Tanggal" xfId="9" xr:uid="{00000000-0005-0000-0000-000004000000}"/>
    <cellStyle name="Teks Penjelasan" xfId="5" builtinId="53" customBuiltin="1"/>
    <cellStyle name="Total" xfId="6" builtinId="25" customBuiltin="1"/>
  </cellStyles>
  <dxfs count="30">
    <dxf>
      <font>
        <strike val="0"/>
        <outline val="0"/>
        <shadow val="0"/>
        <u val="none"/>
        <vertAlign val="baseline"/>
        <sz val="10"/>
        <color theme="1"/>
        <name val="Corbel"/>
        <family val="2"/>
        <scheme val="minor"/>
      </font>
    </dxf>
    <dxf>
      <font>
        <strike val="0"/>
        <outline val="0"/>
        <shadow val="0"/>
        <u val="none"/>
        <vertAlign val="baseline"/>
        <sz val="10"/>
        <color theme="1"/>
        <name val="Corbel"/>
        <family val="2"/>
        <scheme val="minor"/>
      </font>
    </dxf>
    <dxf>
      <font>
        <b val="0"/>
        <i val="0"/>
        <strike val="0"/>
        <condense val="0"/>
        <extend val="0"/>
        <outline val="0"/>
        <shadow val="0"/>
        <u val="none"/>
        <vertAlign val="baseline"/>
        <sz val="11"/>
        <color theme="1"/>
        <name val="Corbel"/>
        <family val="2"/>
        <scheme val="minor"/>
      </font>
      <numFmt numFmtId="167" formatCode="&quot;Rp&quot;#,##0.00;[Red]&quot;Rp&quot;#,##0.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orbel"/>
        <family val="2"/>
        <scheme val="minor"/>
      </font>
      <numFmt numFmtId="167" formatCode="&quot;Rp&quot;#,##0.00;[Red]&quot;Rp&quot;#,##0.00"/>
      <fill>
        <patternFill patternType="none">
          <fgColor indexed="64"/>
          <bgColor indexed="65"/>
        </patternFill>
      </fill>
    </dxf>
    <dxf>
      <font>
        <b val="0"/>
        <i val="0"/>
        <strike val="0"/>
        <condense val="0"/>
        <extend val="0"/>
        <outline val="0"/>
        <shadow val="0"/>
        <u val="none"/>
        <vertAlign val="baseline"/>
        <sz val="11"/>
        <color theme="1"/>
        <name val="Corbel"/>
        <family val="2"/>
        <scheme val="minor"/>
      </font>
      <numFmt numFmtId="167" formatCode="&quot;Rp&quot;#,##0.00;[Red]&quot;Rp&quot;#,##0.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ill>
        <patternFill patternType="none">
          <fgColor indexed="64"/>
          <bgColor indexed="65"/>
        </patternFill>
      </fill>
    </dxf>
    <dxf>
      <font>
        <b val="0"/>
        <i val="0"/>
        <strike val="0"/>
        <condense val="0"/>
        <extend val="0"/>
        <outline val="0"/>
        <shadow val="0"/>
        <u val="none"/>
        <vertAlign val="baseline"/>
        <sz val="11"/>
        <color theme="1"/>
        <name val="Corbel"/>
        <family val="2"/>
        <scheme val="minor"/>
      </font>
      <numFmt numFmtId="167" formatCode="&quot;Rp&quot;#,##0.00;[Red]&quot;Rp&quot;#,##0.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ill>
        <patternFill patternType="none">
          <fgColor indexed="64"/>
          <bgColor indexed="65"/>
        </patternFill>
      </fill>
    </dxf>
    <dxf>
      <font>
        <b val="0"/>
        <i val="0"/>
        <strike val="0"/>
        <condense val="0"/>
        <extend val="0"/>
        <outline val="0"/>
        <shadow val="0"/>
        <u val="none"/>
        <vertAlign val="baseline"/>
        <sz val="11"/>
        <color theme="1"/>
        <name val="Corbel"/>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orbel"/>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orbel"/>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orbel"/>
        <family val="2"/>
        <scheme val="minor"/>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orbel"/>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orbel"/>
        <family val="2"/>
        <scheme val="minor"/>
      </font>
      <fill>
        <patternFill patternType="none">
          <fgColor indexed="64"/>
          <bgColor indexed="65"/>
        </patternFill>
      </fill>
      <border diagonalUp="0" diagonalDown="0" outline="0">
        <left/>
        <right/>
        <top/>
        <bottom/>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i val="0"/>
        <color theme="0"/>
      </font>
      <fill>
        <patternFill patternType="solid">
          <fgColor auto="1"/>
          <bgColor theme="4" tint="-0.499984740745262"/>
        </patternFill>
      </fill>
    </dxf>
    <dxf>
      <font>
        <color theme="4" tint="-0.499984740745262"/>
      </font>
      <border>
        <left style="thin">
          <color theme="4"/>
        </left>
        <right style="thin">
          <color theme="4"/>
        </right>
        <top style="thin">
          <color theme="4"/>
        </top>
        <bottom style="thin">
          <color theme="4"/>
        </bottom>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val="0"/>
        <i val="0"/>
        <color theme="4" tint="-0.249977111117893"/>
      </font>
    </dxf>
    <dxf>
      <font>
        <b/>
        <color theme="4" tint="-0.249977111117893"/>
      </font>
    </dxf>
    <dxf>
      <font>
        <b/>
        <i val="0"/>
        <color theme="4" tint="-0.249977111117893"/>
      </font>
      <border>
        <top style="thin">
          <color theme="4"/>
        </top>
      </border>
    </dxf>
    <dxf>
      <font>
        <b/>
        <i val="0"/>
        <color theme="0"/>
      </font>
      <fill>
        <patternFill patternType="solid">
          <fgColor auto="1"/>
          <bgColor theme="4" tint="-0.499984740745262"/>
        </patternFill>
      </fill>
      <border>
        <bottom style="thin">
          <color theme="4"/>
        </bottom>
      </border>
    </dxf>
    <dxf>
      <font>
        <b val="0"/>
        <i val="0"/>
        <color theme="4" tint="-0.499984740745262"/>
      </font>
      <border>
        <top style="thin">
          <color theme="4"/>
        </top>
        <bottom style="thin">
          <color theme="4"/>
        </bottom>
      </border>
    </dxf>
  </dxfs>
  <tableStyles count="2" defaultTableStyle="RegisterCek" defaultPivotStyle="PivotStyleLight16">
    <tableStyle name="RegisterCek" pivot="0" count="7" xr9:uid="{00000000-0011-0000-FFFF-FFFF00000000}">
      <tableStyleElement type="wholeTable" dxfId="29"/>
      <tableStyleElement type="headerRow" dxfId="28"/>
      <tableStyleElement type="totalRow" dxfId="27"/>
      <tableStyleElement type="firstColumn" dxfId="26"/>
      <tableStyleElement type="lastColumn" dxfId="25"/>
      <tableStyleElement type="firstRowStripe" dxfId="24"/>
      <tableStyleElement type="firstColumnStripe" dxfId="23"/>
    </tableStyle>
    <tableStyle name="RingkasanRegisterCek" pivot="0" count="9" xr9:uid="{00000000-0011-0000-FFFF-FFFF01000000}">
      <tableStyleElement type="wholeTable" dxfId="22"/>
      <tableStyleElement type="headerRow" dxfId="21"/>
      <tableStyleElement type="totalRow" dxfId="20"/>
      <tableStyleElement type="firstColumn" dxfId="19"/>
      <tableStyleElement type="lastColumn" dxfId="18"/>
      <tableStyleElement type="firstRowStripe" dxfId="17"/>
      <tableStyleElement type="secondRowStripe" dxfId="16"/>
      <tableStyleElement type="firstColumnStripe" dxfId="15"/>
      <tableStyleElement type="secondColumn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marker>
          <c:symbol val="none"/>
        </c:marker>
        <c:dLbl>
          <c:idx val="0"/>
          <c:spPr/>
          <c:txPr>
            <a:bodyPr/>
            <a:lstStyle/>
            <a:p>
              <a:pPr>
                <a:defRPr>
                  <a:solidFill>
                    <a:schemeClr val="tx1">
                      <a:lumMod val="95000"/>
                      <a:lumOff val="5000"/>
                    </a:schemeClr>
                  </a:solidFill>
                </a:defRPr>
              </a:pPr>
              <a:endParaRPr lang="id-ID"/>
            </a:p>
          </c:txPr>
          <c:showLegendKey val="0"/>
          <c:showVal val="0"/>
          <c:showCatName val="0"/>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0.13925696300531629"/>
          <c:y val="0.28771297878283331"/>
          <c:w val="0.47208159641809477"/>
          <c:h val="0.57971180042734149"/>
        </c:manualLayout>
      </c:layout>
      <c:pieChart>
        <c:varyColors val="1"/>
        <c:ser>
          <c:idx val="0"/>
          <c:order val="0"/>
          <c:tx>
            <c:strRef>
              <c:f>'Register Cek'!$C$14</c:f>
              <c:strCache>
                <c:ptCount val="1"/>
                <c:pt idx="0">
                  <c:v>Total</c:v>
                </c:pt>
              </c:strCache>
            </c:strRef>
          </c:tx>
          <c:dLbls>
            <c:dLbl>
              <c:idx val="4"/>
              <c:layout>
                <c:manualLayout>
                  <c:x val="1.3336166513010667E-2"/>
                  <c:y val="-1.38207223775995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180-4F6D-ADCA-C22ADAF827E6}"/>
                </c:ext>
              </c:extLst>
            </c:dLbl>
            <c:spPr>
              <a:noFill/>
              <a:ln>
                <a:noFill/>
              </a:ln>
              <a:effectLst/>
            </c:spPr>
            <c:txPr>
              <a:bodyPr wrap="square" lIns="38100" tIns="19050" rIns="38100" bIns="19050" anchor="ctr">
                <a:spAutoFit/>
              </a:bodyPr>
              <a:lstStyle/>
              <a:p>
                <a:pPr>
                  <a:defRPr sz="1100"/>
                </a:pPr>
                <a:endParaRPr lang="id-ID"/>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'Register Cek'!$B$15:$B$22</c15:sqref>
                  </c15:fullRef>
                </c:ext>
              </c:extLst>
              <c:f>'Register Cek'!$B$16:$B$22</c:f>
              <c:strCache>
                <c:ptCount val="7"/>
                <c:pt idx="0">
                  <c:v>Kartu Kredit</c:v>
                </c:pt>
                <c:pt idx="1">
                  <c:v>Investasi</c:v>
                </c:pt>
                <c:pt idx="2">
                  <c:v>Bahan Makanan</c:v>
                </c:pt>
                <c:pt idx="3">
                  <c:v>Utilitas</c:v>
                </c:pt>
                <c:pt idx="4">
                  <c:v>Asuransi</c:v>
                </c:pt>
                <c:pt idx="5">
                  <c:v>Hipotek</c:v>
                </c:pt>
                <c:pt idx="6">
                  <c:v>Lainnya</c:v>
                </c:pt>
              </c:strCache>
            </c:strRef>
          </c:cat>
          <c:val>
            <c:numRef>
              <c:extLst>
                <c:ext xmlns:c15="http://schemas.microsoft.com/office/drawing/2012/chart" uri="{02D57815-91ED-43cb-92C2-25804820EDAC}">
                  <c15:fullRef>
                    <c15:sqref>'Register Cek'!$C$15:$C$22</c15:sqref>
                  </c15:fullRef>
                </c:ext>
              </c:extLst>
              <c:f>'Register Cek'!$C$16:$C$22</c:f>
              <c:numCache>
                <c:formatCode>"Rp"#,##0.00</c:formatCode>
                <c:ptCount val="7"/>
                <c:pt idx="0">
                  <c:v>936.48</c:v>
                </c:pt>
                <c:pt idx="1">
                  <c:v>200</c:v>
                </c:pt>
                <c:pt idx="2">
                  <c:v>205.61</c:v>
                </c:pt>
                <c:pt idx="3">
                  <c:v>194.20000000000002</c:v>
                </c:pt>
                <c:pt idx="4">
                  <c:v>0</c:v>
                </c:pt>
                <c:pt idx="5">
                  <c:v>961.77</c:v>
                </c:pt>
                <c:pt idx="6">
                  <c:v>53.65</c:v>
                </c:pt>
              </c:numCache>
            </c:numRef>
          </c:val>
          <c:extLst>
            <c:ext xmlns:c16="http://schemas.microsoft.com/office/drawing/2014/chart" uri="{C3380CC4-5D6E-409C-BE32-E72D297353CC}">
              <c16:uniqueId val="{00000001-2180-4F6D-ADCA-C22ADAF827E6}"/>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6277095877721159"/>
          <c:y val="0.22737260805351056"/>
          <c:w val="0.33308862127528177"/>
          <c:h val="0.69225912745735585"/>
        </c:manualLayout>
      </c:layout>
      <c:overlay val="0"/>
      <c:txPr>
        <a:bodyPr/>
        <a:lstStyle/>
        <a:p>
          <a:pPr rtl="0">
            <a:defRPr sz="1100"/>
          </a:pPr>
          <a:endParaRPr lang="id-ID"/>
        </a:p>
      </c:txPr>
    </c:legend>
    <c:plotVisOnly val="1"/>
    <c:dispBlanksAs val="gap"/>
    <c:showDLblsOverMax val="0"/>
  </c:chart>
  <c:spPr>
    <a:ln>
      <a:noFill/>
    </a:ln>
  </c:spPr>
  <c:txPr>
    <a:bodyPr/>
    <a:lstStyle/>
    <a:p>
      <a:pPr>
        <a:defRPr>
          <a:solidFill>
            <a:schemeClr val="tx1"/>
          </a:solidFill>
        </a:defRPr>
      </a:pPr>
      <a:endParaRPr lang="id-ID"/>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xdr:rowOff>
    </xdr:from>
    <xdr:to>
      <xdr:col>1</xdr:col>
      <xdr:colOff>520700</xdr:colOff>
      <xdr:row>1</xdr:row>
      <xdr:rowOff>377205</xdr:rowOff>
    </xdr:to>
    <xdr:pic>
      <xdr:nvPicPr>
        <xdr:cNvPr id="2" name="Register cek" descr="Pena siap menulis di buku register cek">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5" y="1"/>
          <a:ext cx="854075" cy="1228104"/>
        </a:xfrm>
        <a:prstGeom prst="rect">
          <a:avLst/>
        </a:prstGeom>
      </xdr:spPr>
    </xdr:pic>
    <xdr:clientData/>
  </xdr:twoCellAnchor>
  <xdr:twoCellAnchor editAs="oneCell">
    <xdr:from>
      <xdr:col>0</xdr:col>
      <xdr:colOff>339727</xdr:colOff>
      <xdr:row>3</xdr:row>
      <xdr:rowOff>247651</xdr:rowOff>
    </xdr:from>
    <xdr:to>
      <xdr:col>2</xdr:col>
      <xdr:colOff>1515475</xdr:colOff>
      <xdr:row>11</xdr:row>
      <xdr:rowOff>228600</xdr:rowOff>
    </xdr:to>
    <xdr:grpSp>
      <xdr:nvGrpSpPr>
        <xdr:cNvPr id="7" name="Grup 6" descr="Bagan pai kategori dan uraian persentase">
          <a:extLst>
            <a:ext uri="{FF2B5EF4-FFF2-40B4-BE49-F238E27FC236}">
              <a16:creationId xmlns:a16="http://schemas.microsoft.com/office/drawing/2014/main" id="{5C3B8341-0B33-4066-84A0-9E12583F2335}"/>
            </a:ext>
          </a:extLst>
        </xdr:cNvPr>
        <xdr:cNvGrpSpPr/>
      </xdr:nvGrpSpPr>
      <xdr:grpSpPr>
        <a:xfrm>
          <a:off x="339727" y="1857376"/>
          <a:ext cx="4014198" cy="3028949"/>
          <a:chOff x="364174" y="1892301"/>
          <a:chExt cx="3077526" cy="2873376"/>
        </a:xfrm>
      </xdr:grpSpPr>
      <xdr:graphicFrame macro="">
        <xdr:nvGraphicFramePr>
          <xdr:cNvPr id="5" name="Bagan 1" descr="Bagan pai kategori dan uraian persentase">
            <a:extLst>
              <a:ext uri="{FF2B5EF4-FFF2-40B4-BE49-F238E27FC236}">
                <a16:creationId xmlns:a16="http://schemas.microsoft.com/office/drawing/2014/main" id="{00000000-0008-0000-0000-000005000000}"/>
              </a:ext>
            </a:extLst>
          </xdr:cNvPr>
          <xdr:cNvGraphicFramePr/>
        </xdr:nvGraphicFramePr>
        <xdr:xfrm>
          <a:off x="364174" y="1892301"/>
          <a:ext cx="3032947" cy="2778171"/>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 name="Persegi Panjang Bersudut Tumpul 5" descr="kotak gradien mengelilingi bagan pai">
            <a:extLst>
              <a:ext uri="{FF2B5EF4-FFF2-40B4-BE49-F238E27FC236}">
                <a16:creationId xmlns:a16="http://schemas.microsoft.com/office/drawing/2014/main" id="{00000000-0008-0000-0000-000006000000}"/>
              </a:ext>
            </a:extLst>
          </xdr:cNvPr>
          <xdr:cNvSpPr/>
        </xdr:nvSpPr>
        <xdr:spPr>
          <a:xfrm>
            <a:off x="483642" y="2049115"/>
            <a:ext cx="2958058" cy="2716562"/>
          </a:xfrm>
          <a:prstGeom prst="roundRect">
            <a:avLst>
              <a:gd name="adj" fmla="val 6113"/>
            </a:avLst>
          </a:prstGeom>
          <a:noFill/>
          <a:ln>
            <a:solidFill>
              <a:schemeClr val="bg1">
                <a:lumMod val="95000"/>
              </a:schemeClr>
            </a:solidFill>
          </a:ln>
          <a:effectLst>
            <a:glow rad="63500">
              <a:schemeClr val="bg1">
                <a:lumMod val="9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grpSp>
    <xdr:clientData/>
  </xdr:twoCellAnchor>
  <xdr:twoCellAnchor editAs="oneCell">
    <xdr:from>
      <xdr:col>3</xdr:col>
      <xdr:colOff>228600</xdr:colOff>
      <xdr:row>3</xdr:row>
      <xdr:rowOff>219074</xdr:rowOff>
    </xdr:from>
    <xdr:to>
      <xdr:col>11</xdr:col>
      <xdr:colOff>171450</xdr:colOff>
      <xdr:row>22</xdr:row>
      <xdr:rowOff>361948</xdr:rowOff>
    </xdr:to>
    <xdr:sp macro="" textlink="">
      <xdr:nvSpPr>
        <xdr:cNvPr id="8" name="Bentuk bebas 1" descr="Batas di sekitar tabel register cek">
          <a:extLst>
            <a:ext uri="{FF2B5EF4-FFF2-40B4-BE49-F238E27FC236}">
              <a16:creationId xmlns:a16="http://schemas.microsoft.com/office/drawing/2014/main" id="{00000000-0008-0000-0000-000008000000}"/>
            </a:ext>
          </a:extLst>
        </xdr:cNvPr>
        <xdr:cNvSpPr/>
      </xdr:nvSpPr>
      <xdr:spPr>
        <a:xfrm>
          <a:off x="4470400" y="1831974"/>
          <a:ext cx="9366250" cy="7381874"/>
        </a:xfrm>
        <a:custGeom>
          <a:avLst/>
          <a:gdLst>
            <a:gd name="connsiteX0" fmla="*/ 0 w 6981825"/>
            <a:gd name="connsiteY0" fmla="*/ 2047875 h 2095500"/>
            <a:gd name="connsiteX1" fmla="*/ 0 w 6981825"/>
            <a:gd name="connsiteY1" fmla="*/ 0 h 2095500"/>
            <a:gd name="connsiteX2" fmla="*/ 6981825 w 6981825"/>
            <a:gd name="connsiteY2" fmla="*/ 0 h 2095500"/>
            <a:gd name="connsiteX3" fmla="*/ 6981825 w 6981825"/>
            <a:gd name="connsiteY3" fmla="*/ 2076450 h 2095500"/>
            <a:gd name="connsiteX4" fmla="*/ 6981825 w 6981825"/>
            <a:gd name="connsiteY4" fmla="*/ 2095500 h 20955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981825" h="2095500">
              <a:moveTo>
                <a:pt x="0" y="2047875"/>
              </a:moveTo>
              <a:lnTo>
                <a:pt x="0" y="0"/>
              </a:lnTo>
              <a:lnTo>
                <a:pt x="6981825" y="0"/>
              </a:lnTo>
              <a:lnTo>
                <a:pt x="6981825" y="2076450"/>
              </a:lnTo>
              <a:lnTo>
                <a:pt x="6981825" y="2095500"/>
              </a:lnTo>
            </a:path>
          </a:pathLst>
        </a:custGeom>
        <a:ln w="15875">
          <a:gradFill flip="none" rotWithShape="1">
            <a:gsLst>
              <a:gs pos="15000">
                <a:schemeClr val="bg1">
                  <a:lumMod val="85000"/>
                </a:schemeClr>
              </a:gs>
              <a:gs pos="59000">
                <a:schemeClr val="bg1">
                  <a:lumMod val="95000"/>
                </a:schemeClr>
              </a:gs>
              <a:gs pos="93000">
                <a:schemeClr val="bg1"/>
              </a:gs>
            </a:gsLst>
            <a:lin ang="5400000" scaled="1"/>
            <a:tileRect/>
          </a:gradFill>
        </a:ln>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RegisterCek" displayName="RegisterCek" ref="E5:K16" totalsRowCount="1">
  <tableColumns count="7">
    <tableColumn id="1" xr3:uid="{00000000-0010-0000-0000-000001000000}" name="No. Cek" totalsRowLabel="Total" totalsRowDxfId="13" dataCellStyle="Normal"/>
    <tableColumn id="6" xr3:uid="{00000000-0010-0000-0000-000006000000}" name="Tanggal" totalsRowDxfId="12" dataCellStyle="Tanggal"/>
    <tableColumn id="7" xr3:uid="{00000000-0010-0000-0000-000007000000}" name="Deskripsi" dataDxfId="11" totalsRowDxfId="10"/>
    <tableColumn id="2" xr3:uid="{00000000-0010-0000-0000-000002000000}" name="Kategori" dataDxfId="9" totalsRowDxfId="8"/>
    <tableColumn id="3" xr3:uid="{00000000-0010-0000-0000-000003000000}" name="Penarikan" totalsRowFunction="sum" dataDxfId="7" totalsRowDxfId="6" dataCellStyle="Mata Uang"/>
    <tableColumn id="4" xr3:uid="{00000000-0010-0000-0000-000004000000}" name="Deposit" totalsRowFunction="sum" dataDxfId="5" totalsRowDxfId="4" dataCellStyle="Mata Uang"/>
    <tableColumn id="5" xr3:uid="{00000000-0010-0000-0000-000005000000}" name="Saldo" totalsRowFunction="custom" dataDxfId="3" totalsRowDxfId="2" dataCellStyle="Mata Uang">
      <calculatedColumnFormula>Saldo</calculatedColumnFormula>
      <totalsRowFormula>RegisterCek[[#Totals],[Deposit]]-RegisterCek[[#Totals],[Penarikan]]</totalsRowFormula>
    </tableColumn>
  </tableColumns>
  <tableStyleInfo name="RegisterCek" showFirstColumn="0" showLastColumn="0" showRowStripes="1" showColumnStripes="0"/>
  <extLst>
    <ext xmlns:x14="http://schemas.microsoft.com/office/spreadsheetml/2009/9/main" uri="{504A1905-F514-4f6f-8877-14C23A59335A}">
      <x14:table altTextSummary="Masukkan Nomor cek, Tanggal, Deskripsi, Kategori, Penarikan, dan jumlah Deposit dalam tabel ini. Saldo dihitung secara otomati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Kategori" displayName="Kategori" ref="B14:C22" totalsRowShown="0" dataDxfId="1" dataCellStyle="Normal">
  <tableColumns count="2">
    <tableColumn id="1" xr3:uid="{00000000-0010-0000-0100-000001000000}" name="Kategori" dataDxfId="0" dataCellStyle="Normal"/>
    <tableColumn id="2" xr3:uid="{00000000-0010-0000-0100-000002000000}" name="Total" dataCellStyle="Mata Uang [0]">
      <calculatedColumnFormula>TotalKategori</calculatedColumnFormula>
    </tableColumn>
  </tableColumns>
  <tableStyleInfo name="RingkasanRegisterCek" showFirstColumn="0" showLastColumn="0" showRowStripes="1" showColumnStripes="0"/>
  <extLst>
    <ext xmlns:x14="http://schemas.microsoft.com/office/spreadsheetml/2009/9/main" uri="{504A1905-F514-4f6f-8877-14C23A59335A}">
      <x14:table altTextSummary="Masukkan item Kategori dalam tabel ini. Total diperbarui secara otomatis"/>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etro">
  <a:themeElements>
    <a:clrScheme name="Green">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Metro">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B1:K22"/>
  <sheetViews>
    <sheetView showGridLines="0" tabSelected="1" showRuler="0" zoomScaleNormal="100" workbookViewId="0"/>
  </sheetViews>
  <sheetFormatPr defaultColWidth="9.125" defaultRowHeight="30" customHeight="1" x14ac:dyDescent="0.25"/>
  <cols>
    <col min="1" max="1" width="4.5" customWidth="1"/>
    <col min="2" max="2" width="32.75" customWidth="1"/>
    <col min="3" max="3" width="22.25" customWidth="1"/>
    <col min="4" max="4" width="5.625" customWidth="1"/>
    <col min="5" max="6" width="15.625" customWidth="1"/>
    <col min="7" max="7" width="24.625" customWidth="1"/>
    <col min="8" max="11" width="15.625" customWidth="1"/>
    <col min="12" max="12" width="2.625" customWidth="1"/>
  </cols>
  <sheetData>
    <row r="1" spans="2:11" ht="66.95" customHeight="1" x14ac:dyDescent="0.65">
      <c r="B1" s="2" t="s">
        <v>0</v>
      </c>
      <c r="F1" s="11"/>
    </row>
    <row r="2" spans="2:11" ht="30" customHeight="1" x14ac:dyDescent="0.35">
      <c r="B2" s="3" t="s">
        <v>1</v>
      </c>
      <c r="F2" s="11"/>
    </row>
    <row r="3" spans="2:11" ht="30" customHeight="1" x14ac:dyDescent="0.35">
      <c r="B3" s="1" t="str">
        <f>CONCATENATE("Saldo Saat Ini : "&amp;TEXT(RegisterCek[[#Totals],[Saldo]],"Rp#.##0,00"))</f>
        <v>Saldo Saat Ini : Rp2.730,84</v>
      </c>
      <c r="F3" s="11"/>
    </row>
    <row r="4" spans="2:11" ht="30" customHeight="1" x14ac:dyDescent="0.25">
      <c r="B4" s="21"/>
      <c r="C4" s="21"/>
    </row>
    <row r="5" spans="2:11" ht="30" customHeight="1" x14ac:dyDescent="0.25">
      <c r="B5" s="21"/>
      <c r="C5" s="21"/>
      <c r="E5" s="4" t="s">
        <v>13</v>
      </c>
      <c r="F5" s="4" t="s">
        <v>16</v>
      </c>
      <c r="G5" s="4" t="s">
        <v>17</v>
      </c>
      <c r="H5" s="4" t="s">
        <v>3</v>
      </c>
      <c r="I5" s="20" t="s">
        <v>27</v>
      </c>
      <c r="J5" s="20" t="s">
        <v>4</v>
      </c>
      <c r="K5" s="20" t="s">
        <v>28</v>
      </c>
    </row>
    <row r="6" spans="2:11" ht="30" customHeight="1" x14ac:dyDescent="0.25">
      <c r="B6" s="21"/>
      <c r="C6" s="21"/>
      <c r="E6" s="15"/>
      <c r="F6" s="18">
        <f ca="1">TODAY()-60</f>
        <v>43170</v>
      </c>
      <c r="G6" s="16" t="s">
        <v>18</v>
      </c>
      <c r="H6" s="17" t="s">
        <v>4</v>
      </c>
      <c r="I6" s="19"/>
      <c r="J6" s="19">
        <v>2916.73</v>
      </c>
      <c r="K6" s="19">
        <f>SaldoAwal</f>
        <v>2916.73</v>
      </c>
    </row>
    <row r="7" spans="2:11" ht="30" customHeight="1" x14ac:dyDescent="0.25">
      <c r="B7" s="21"/>
      <c r="C7" s="21"/>
      <c r="E7">
        <v>2251</v>
      </c>
      <c r="F7" s="12">
        <f ca="1">TODAY()-59</f>
        <v>43171</v>
      </c>
      <c r="G7" s="7" t="s">
        <v>19</v>
      </c>
      <c r="H7" s="6" t="s">
        <v>7</v>
      </c>
      <c r="I7" s="13">
        <v>205.61</v>
      </c>
      <c r="J7" s="13"/>
      <c r="K7" s="9">
        <f>Saldo</f>
        <v>2711.12</v>
      </c>
    </row>
    <row r="8" spans="2:11" ht="30" customHeight="1" x14ac:dyDescent="0.25">
      <c r="B8" s="21"/>
      <c r="C8" s="21"/>
      <c r="E8">
        <v>67112449</v>
      </c>
      <c r="F8" s="12">
        <f ca="1">TODAY()-45</f>
        <v>43185</v>
      </c>
      <c r="G8" s="7" t="s">
        <v>20</v>
      </c>
      <c r="H8" s="6" t="s">
        <v>10</v>
      </c>
      <c r="I8" s="13">
        <v>961.77</v>
      </c>
      <c r="J8" s="13"/>
      <c r="K8" s="9">
        <f>Saldo</f>
        <v>1749.35</v>
      </c>
    </row>
    <row r="9" spans="2:11" ht="30" customHeight="1" x14ac:dyDescent="0.25">
      <c r="B9" s="21"/>
      <c r="C9" s="21"/>
      <c r="E9" t="s">
        <v>14</v>
      </c>
      <c r="F9" s="12">
        <f ca="1">TODAY()-40</f>
        <v>43190</v>
      </c>
      <c r="G9" s="7" t="s">
        <v>21</v>
      </c>
      <c r="H9" s="6" t="s">
        <v>11</v>
      </c>
      <c r="I9" s="13">
        <v>3.65</v>
      </c>
      <c r="J9" s="13"/>
      <c r="K9" s="9">
        <f>Saldo</f>
        <v>1745.6999999999998</v>
      </c>
    </row>
    <row r="10" spans="2:11" ht="30" customHeight="1" x14ac:dyDescent="0.25">
      <c r="B10" s="21"/>
      <c r="C10" s="21"/>
      <c r="E10">
        <v>2252</v>
      </c>
      <c r="F10" s="12">
        <f ca="1">TODAY()-35</f>
        <v>43195</v>
      </c>
      <c r="G10" s="7" t="s">
        <v>22</v>
      </c>
      <c r="H10" s="6" t="s">
        <v>8</v>
      </c>
      <c r="I10" s="13">
        <v>145.33000000000001</v>
      </c>
      <c r="J10" s="13"/>
      <c r="K10" s="9">
        <f>Saldo</f>
        <v>1600.37</v>
      </c>
    </row>
    <row r="11" spans="2:11" ht="30" customHeight="1" x14ac:dyDescent="0.25">
      <c r="B11" s="21"/>
      <c r="C11" s="21"/>
      <c r="E11" t="s">
        <v>15</v>
      </c>
      <c r="F11" s="12">
        <f ca="1">TODAY()-30</f>
        <v>43200</v>
      </c>
      <c r="G11" s="7" t="s">
        <v>23</v>
      </c>
      <c r="H11" s="6" t="s">
        <v>11</v>
      </c>
      <c r="I11" s="13">
        <v>50</v>
      </c>
      <c r="J11" s="13"/>
      <c r="K11" s="9">
        <f>Saldo</f>
        <v>1550.37</v>
      </c>
    </row>
    <row r="12" spans="2:11" ht="30" customHeight="1" x14ac:dyDescent="0.25">
      <c r="B12" s="21"/>
      <c r="C12" s="21"/>
      <c r="E12">
        <v>68240158</v>
      </c>
      <c r="F12" s="12">
        <f ca="1">TODAY()-25</f>
        <v>43205</v>
      </c>
      <c r="G12" s="7" t="s">
        <v>5</v>
      </c>
      <c r="H12" s="6" t="s">
        <v>5</v>
      </c>
      <c r="I12" s="13">
        <v>936.48</v>
      </c>
      <c r="J12" s="13"/>
      <c r="K12" s="9">
        <f>Saldo</f>
        <v>613.88999999999987</v>
      </c>
    </row>
    <row r="13" spans="2:11" ht="30" customHeight="1" x14ac:dyDescent="0.3">
      <c r="B13" s="22" t="s">
        <v>2</v>
      </c>
      <c r="C13" s="22"/>
      <c r="F13" s="12">
        <f ca="1">TODAY()-20</f>
        <v>43210</v>
      </c>
      <c r="G13" s="7" t="s">
        <v>24</v>
      </c>
      <c r="H13" s="6" t="s">
        <v>4</v>
      </c>
      <c r="I13" s="13"/>
      <c r="J13" s="13">
        <v>2365.8200000000002</v>
      </c>
      <c r="K13" s="9">
        <f>Saldo</f>
        <v>2979.71</v>
      </c>
    </row>
    <row r="14" spans="2:11" ht="30" customHeight="1" x14ac:dyDescent="0.25">
      <c r="B14" s="4" t="s">
        <v>3</v>
      </c>
      <c r="C14" s="4" t="s">
        <v>12</v>
      </c>
      <c r="F14" s="12">
        <f ca="1">TODAY()-15</f>
        <v>43215</v>
      </c>
      <c r="G14" s="7" t="s">
        <v>25</v>
      </c>
      <c r="H14" s="6" t="s">
        <v>6</v>
      </c>
      <c r="I14" s="13">
        <v>200</v>
      </c>
      <c r="J14" s="13"/>
      <c r="K14" s="9">
        <f>Saldo</f>
        <v>2779.71</v>
      </c>
    </row>
    <row r="15" spans="2:11" ht="30" customHeight="1" x14ac:dyDescent="0.25">
      <c r="B15" s="5" t="s">
        <v>4</v>
      </c>
      <c r="C15" s="10">
        <f>TotalKategori</f>
        <v>5282.55</v>
      </c>
      <c r="E15">
        <v>2253</v>
      </c>
      <c r="F15" s="12">
        <f ca="1">TODAY()</f>
        <v>43230</v>
      </c>
      <c r="G15" s="7" t="s">
        <v>26</v>
      </c>
      <c r="H15" s="6" t="s">
        <v>8</v>
      </c>
      <c r="I15" s="13">
        <v>48.87</v>
      </c>
      <c r="J15" s="13"/>
      <c r="K15" s="9">
        <f>Saldo</f>
        <v>2730.84</v>
      </c>
    </row>
    <row r="16" spans="2:11" ht="30" customHeight="1" x14ac:dyDescent="0.25">
      <c r="B16" s="5" t="s">
        <v>5</v>
      </c>
      <c r="C16" s="10">
        <f>TotalKategori</f>
        <v>936.48</v>
      </c>
      <c r="E16" s="8" t="s">
        <v>12</v>
      </c>
      <c r="F16" s="8"/>
      <c r="G16" s="8"/>
      <c r="H16" s="8"/>
      <c r="I16" s="14">
        <f>SUBTOTAL(109,RegisterCek[Penarikan])</f>
        <v>2551.71</v>
      </c>
      <c r="J16" s="14">
        <f>SUBTOTAL(109,RegisterCek[Deposit])</f>
        <v>5282.55</v>
      </c>
      <c r="K16" s="14">
        <f>RegisterCek[[#Totals],[Deposit]]-RegisterCek[[#Totals],[Penarikan]]</f>
        <v>2730.84</v>
      </c>
    </row>
    <row r="17" spans="2:3" ht="30" customHeight="1" x14ac:dyDescent="0.25">
      <c r="B17" s="5" t="s">
        <v>6</v>
      </c>
      <c r="C17" s="10">
        <f>TotalKategori</f>
        <v>200</v>
      </c>
    </row>
    <row r="18" spans="2:3" ht="30" customHeight="1" x14ac:dyDescent="0.25">
      <c r="B18" s="5" t="s">
        <v>7</v>
      </c>
      <c r="C18" s="10">
        <f>TotalKategori</f>
        <v>205.61</v>
      </c>
    </row>
    <row r="19" spans="2:3" ht="30" customHeight="1" x14ac:dyDescent="0.25">
      <c r="B19" s="5" t="s">
        <v>8</v>
      </c>
      <c r="C19" s="10">
        <f>TotalKategori</f>
        <v>194.20000000000002</v>
      </c>
    </row>
    <row r="20" spans="2:3" ht="30" customHeight="1" x14ac:dyDescent="0.25">
      <c r="B20" s="5" t="s">
        <v>9</v>
      </c>
      <c r="C20" s="10">
        <f>TotalKategori</f>
        <v>0</v>
      </c>
    </row>
    <row r="21" spans="2:3" ht="30" customHeight="1" x14ac:dyDescent="0.25">
      <c r="B21" s="5" t="s">
        <v>10</v>
      </c>
      <c r="C21" s="10">
        <f>TotalKategori</f>
        <v>961.77</v>
      </c>
    </row>
    <row r="22" spans="2:3" ht="30" customHeight="1" x14ac:dyDescent="0.25">
      <c r="B22" s="5" t="s">
        <v>11</v>
      </c>
      <c r="C22" s="10">
        <f>TotalKategori</f>
        <v>53.65</v>
      </c>
    </row>
  </sheetData>
  <mergeCells count="2">
    <mergeCell ref="B4:C12"/>
    <mergeCell ref="B13:C13"/>
  </mergeCells>
  <dataValidations count="15">
    <dataValidation allowBlank="1" showInputMessage="1" showErrorMessage="1" prompt="Judul lembar kerja ada di sel ini. Ubah atau perbarui kategori dalam tabel Kategori mulai dari sel B14. Masukkan detail Cek dalam tabel RegisterCek dimulai dari sel E5" sqref="B1" xr:uid="{00000000-0002-0000-0000-000000000000}"/>
    <dataValidation allowBlank="1" showInputMessage="1" showErrorMessage="1" prompt="Buat Register Cek menggunakan Bagan dalam lembar kerja ini. Saldo Saat Ini dihitung secara otomatis dalam sel B3. Bagan yang menggambarkan Kategori dan Total terletak di sel B4 hingga B11" sqref="A1" xr:uid="{00000000-0002-0000-0000-000001000000}"/>
    <dataValidation allowBlank="1" showInputMessage="1" showErrorMessage="1" prompt="Saldo Saat Ini dihitung dan ditambahkan dalam sel ini" sqref="B3" xr:uid="{00000000-0002-0000-0000-000002000000}"/>
    <dataValidation allowBlank="1" showInputMessage="1" showErrorMessage="1" prompt="Bagan pai dengan kategori dan uraian persentase terletak di sel B4 hingga C12" sqref="B4" xr:uid="{00000000-0002-0000-0000-000003000000}"/>
    <dataValidation allowBlank="1" showInputMessage="1" showErrorMessage="1" prompt="Sesuaikan pilihan kategori dalam tabel RegisterCek dengan menyisipkan atau mengubah kategori dalam tabel ini. Total untuk Kategori dalam tabel RegisterCek diperbarui secara otomatis di bawah ini" sqref="B13:C13" xr:uid="{00000000-0002-0000-0000-000004000000}"/>
    <dataValidation allowBlank="1" showInputMessage="1" showErrorMessage="1" prompt="Total kategori dihitung secara otomatis dalam kolom di bawah judul ini berdasarkan entri dalam tabel RegisterCek" sqref="C14" xr:uid="{00000000-0002-0000-0000-000005000000}"/>
    <dataValidation allowBlank="1" showInputMessage="1" showErrorMessage="1" prompt="Item Kategori terletak di kolom di bawah judul ini" sqref="B14" xr:uid="{00000000-0002-0000-0000-000006000000}"/>
    <dataValidation allowBlank="1" showInputMessage="1" showErrorMessage="1" prompt="Saldo dihitung secara otomatis dalam kolom di bawah judul ini" sqref="K5" xr:uid="{00000000-0002-0000-0000-000007000000}"/>
    <dataValidation allowBlank="1" showInputMessage="1" showErrorMessage="1" prompt="Masukkan jumlah Deposit dalam kolom di bawah judul ini" sqref="J5" xr:uid="{00000000-0002-0000-0000-000008000000}"/>
    <dataValidation allowBlank="1" showInputMessage="1" showErrorMessage="1" prompt="Masukkan jumlah Penarikan dalam kolom di bawah judul ini" sqref="I5" xr:uid="{00000000-0002-0000-0000-000009000000}"/>
    <dataValidation allowBlank="1" showInputMessage="1" showErrorMessage="1" prompt="Pilih Kategori dalam kolom di bawah judul ini. Tekan ALT+PANAH BAWAH untuk membuka daftar menurun dan ENTER untuk memilih. Daftar Kategori diperbarui secara otomatis dari tabel Kategori" sqref="H5" xr:uid="{00000000-0002-0000-0000-00000A000000}"/>
    <dataValidation allowBlank="1" showInputMessage="1" showErrorMessage="1" prompt="Masukkan Deskripsi dalam kolom di bawah judul ini" sqref="G5" xr:uid="{00000000-0002-0000-0000-00000B000000}"/>
    <dataValidation allowBlank="1" showInputMessage="1" showErrorMessage="1" prompt="Masukkan Tanggal dalam kolom di bawah judul ini" sqref="F5" xr:uid="{00000000-0002-0000-0000-00000C000000}"/>
    <dataValidation allowBlank="1" showInputMessage="1" showErrorMessage="1" prompt="Masukkan Nomor cek dalam kolom di bawah judul ini" sqref="E5" xr:uid="{00000000-0002-0000-0000-00000D000000}"/>
    <dataValidation type="list" errorStyle="warning" allowBlank="1" showInputMessage="1" showErrorMessage="1" error="Pilih Kategori dari daftar. Pilih BATAL, kemudian tekan ALT+PANAH BAWAH untuk membuka daftar menurun, lalu ENTER untuk memilih" sqref="H6:H15" xr:uid="{00000000-0002-0000-0000-00000E000000}">
      <formula1>PencarianKategori</formula1>
    </dataValidation>
  </dataValidations>
  <printOptions horizontalCentered="1"/>
  <pageMargins left="0.7" right="0.7" top="0.75" bottom="0.75" header="0.3" footer="0.3"/>
  <pageSetup paperSize="9" scale="70" fitToHeight="0" orientation="landscape" r:id="rId1"/>
  <headerFooter differentFirst="1">
    <oddFooter>Page &amp;P of &amp;N</oddFooter>
  </headerFooter>
  <ignoredErrors>
    <ignoredError sqref="K6" calculatedColumn="1"/>
  </ignoredErrors>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1</vt:i4>
      </vt:variant>
      <vt:variant>
        <vt:lpstr>Rentang Bernama</vt:lpstr>
      </vt:variant>
      <vt:variant>
        <vt:i4>4</vt:i4>
      </vt:variant>
    </vt:vector>
  </HeadingPairs>
  <TitlesOfParts>
    <vt:vector size="5" baseType="lpstr">
      <vt:lpstr>Register Cek</vt:lpstr>
      <vt:lpstr>Judul1</vt:lpstr>
      <vt:lpstr>JudulKolom1</vt:lpstr>
      <vt:lpstr>'Register Cek'!PencarianKategori</vt:lpstr>
      <vt:lpstr>'Register Cek'!Transaksi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dc:creator>
  <cp:lastModifiedBy>admin</cp:lastModifiedBy>
  <dcterms:created xsi:type="dcterms:W3CDTF">2017-06-24T01:05:46Z</dcterms:created>
  <dcterms:modified xsi:type="dcterms:W3CDTF">2018-05-10T07:05:36Z</dcterms:modified>
</cp:coreProperties>
</file>