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DDAC606-C68A-42B7-A18C-C9C6B45DD872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Početni sadržaj inventara" sheetId="1" r:id="rId1"/>
    <sheet name="Pretraživanje soba" sheetId="2" r:id="rId2"/>
  </sheets>
  <definedNames>
    <definedName name="_xlnm._FilterDatabase" localSheetId="0" hidden="1">'Početni sadržaj inventara'!$B$1:$L$9</definedName>
    <definedName name="_xlnm.Print_Titles" localSheetId="0">'Početni sadržaj inventara'!$10:$10</definedName>
    <definedName name="_xlnm.Print_Titles" localSheetId="1">'Pretraživanje soba'!$3:$3</definedName>
    <definedName name="NaslovStupca1">Inventar[[#Headers],[Broj stavke]]</definedName>
    <definedName name="NaslovStupca2">PretraživanjeSoba[[#Headers],[Soba/prostorija]]</definedName>
    <definedName name="PopisSoba">PretraživanjeSoba[]</definedName>
    <definedName name="RowTitleRegion1..E2">'Početni sadržaj inventara'!$B$2</definedName>
    <definedName name="RowTitleRegion2..I2">'Početni sadržaj inventara'!$G$2</definedName>
    <definedName name="RowTitleRegion3..D8">'Početni sadržaj inventara'!$C$3</definedName>
    <definedName name="RowTitleRegion4..I8">'Početni sadržaj inventara'!$H$3</definedName>
    <definedName name="Slicer_Room__area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<sst xmlns="http://schemas.openxmlformats.org/spreadsheetml/2006/main" count="84" uniqueCount="73">
  <si>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>Početni inventar</t>
  </si>
  <si>
    <t xml:space="preserve"> UKUPNA PROCIJENJENA VRIJEDNOST SVIH STAVKI:</t>
  </si>
  <si>
    <t>Ikona osobe nalazi se u ovoj ćeliji</t>
  </si>
  <si>
    <t>U ovoj se ćeliji nalazi omotnica</t>
  </si>
  <si>
    <t>U ovoj se ćeliji nalazi ikona telefona</t>
  </si>
  <si>
    <t>Rezač se nalazi u ćelijama od B9 do J9. Da biste filtrirali popis zaliha, odaberite sobu iz rezača u ovoj ćeliji. Pritisnite i držite tipku CTRL za odabir više soba.</t>
  </si>
  <si>
    <t>Broj stavke</t>
  </si>
  <si>
    <t>UKUPNI IZNOSI</t>
  </si>
  <si>
    <t>IME I PREZIME:</t>
  </si>
  <si>
    <t>ADRESA:</t>
  </si>
  <si>
    <t>TELEFONSKI BROJ:</t>
  </si>
  <si>
    <t>Soba/prostorija</t>
  </si>
  <si>
    <t>Dnevni boravak</t>
  </si>
  <si>
    <t>Kućni ured</t>
  </si>
  <si>
    <t>Blagovaonica</t>
  </si>
  <si>
    <t>Obiteljska soba</t>
  </si>
  <si>
    <t>Popis sadržaja</t>
  </si>
  <si>
    <t>Ovdje unesite svoje ime i prezime</t>
  </si>
  <si>
    <t>Ovdje unesite svoju adresu</t>
  </si>
  <si>
    <t>Ovdje unesite svoj broj telefona</t>
  </si>
  <si>
    <t>Stavka/opis</t>
  </si>
  <si>
    <t>Stavka 1</t>
  </si>
  <si>
    <t>Stavka 2</t>
  </si>
  <si>
    <t>Artikl 3</t>
  </si>
  <si>
    <t>Artikl 4</t>
  </si>
  <si>
    <t>Stavka 5</t>
  </si>
  <si>
    <t>Proizvođač/model</t>
  </si>
  <si>
    <t>Proizvođač 1</t>
  </si>
  <si>
    <t>Proizvođač 2</t>
  </si>
  <si>
    <t>Proizvođač 3</t>
  </si>
  <si>
    <t>Proizvođač 4</t>
  </si>
  <si>
    <t>Proizvođač 5</t>
  </si>
  <si>
    <t>Serijski broj/
ID broj</t>
  </si>
  <si>
    <t>33XCBH3</t>
  </si>
  <si>
    <t>55-678B</t>
  </si>
  <si>
    <t>7865SS-J3</t>
  </si>
  <si>
    <t>768087</t>
  </si>
  <si>
    <t>80-JBNR</t>
  </si>
  <si>
    <t>DATUM INVENTARA:</t>
  </si>
  <si>
    <t>Datum
kupnje</t>
  </si>
  <si>
    <t>Osiguravajuća tvrtka:</t>
  </si>
  <si>
    <t>Telefonski broj osiguravajuće tvrtke:</t>
  </si>
  <si>
    <t>Broj police osiguravajućeg društva:</t>
  </si>
  <si>
    <t>Zastupnik osiguranja:</t>
  </si>
  <si>
    <t>Telefonski broj zastupnika osiguranja:</t>
  </si>
  <si>
    <t>Adresa zastupnika osiguranja:</t>
  </si>
  <si>
    <t>Mjesto kupnje</t>
  </si>
  <si>
    <t>Online</t>
  </si>
  <si>
    <t>Trgovina računalima</t>
  </si>
  <si>
    <t>Trgovina namještajem</t>
  </si>
  <si>
    <t>Ovdje unesite naziv osiguravajuće tvrtke</t>
  </si>
  <si>
    <t>Ovdje unesite telefonski broj osiguravajuće tvrtke</t>
  </si>
  <si>
    <t>Ovdje unesite broj police osiguranja</t>
  </si>
  <si>
    <t>Ovdje unesite ime i prezime zastupnika osiguranja</t>
  </si>
  <si>
    <t>Ovdje unesite telefonski broj zastupnika osiguranja</t>
  </si>
  <si>
    <t>Ovdje unesite adresu zastupnika osiguranja</t>
  </si>
  <si>
    <t>Kupnja
cijena</t>
  </si>
  <si>
    <t>Procijenjena
trenutna vrijednost</t>
  </si>
  <si>
    <t>Napomene</t>
  </si>
  <si>
    <t>U ovoj se ćeliji nalazi ikona kuće</t>
  </si>
  <si>
    <t>Fotografija?</t>
  </si>
  <si>
    <t>Da</t>
  </si>
  <si>
    <t>Ne</t>
  </si>
  <si>
    <t>Pretraživanje soba</t>
  </si>
  <si>
    <t>Izmijenite ili dodajte stavke na ovaj popis. Jednostavno unesite postojeći unos ili dodajte novi unos neposredno ispod posljednjeg retka tablice.</t>
  </si>
  <si>
    <t>Podrum</t>
  </si>
  <si>
    <t>Spavaća soba 1</t>
  </si>
  <si>
    <t>Spavaća soba 2</t>
  </si>
  <si>
    <t>Spavaća soba 3</t>
  </si>
  <si>
    <t>Spavaća soba 4</t>
  </si>
  <si>
    <t>Garaža</t>
  </si>
  <si>
    <t>Kuhinja</t>
  </si>
  <si>
    <t>Glavna spavaća 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</si>
</sst>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kn&quot;;\-#,##0.00\ &quot;kn&quot;"/>
    <numFmt numFmtId="164" formatCode="[&lt;=9999999]###\-####;\(###\)\ ###\-#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5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7" fontId="0" fillId="0" borderId="0" xfId="8" applyFont="1">
      <alignment horizontal="right" vertical="center" indent="1"/>
    </xf>
    <xf numFmtId="0" fontId="10" fillId="0" borderId="0" xfId="16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2" xfId="10" applyFont="1" applyFill="1" applyBorder="1" applyAlignment="1">
      <alignment horizontal="right" vertical="center"/>
    </xf>
    <xf numFmtId="0" fontId="9" fillId="3" borderId="2" xfId="2">
      <alignment horizontal="left" vertical="center" indent="1"/>
    </xf>
    <xf numFmtId="0" fontId="3" fillId="3" borderId="2" xfId="9">
      <alignment horizontal="left" vertical="center" wrapText="1" indent="1"/>
    </xf>
    <xf numFmtId="164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</cellXfs>
  <cellStyles count="18">
    <cellStyle name="Bilješka" xfId="15" builtinId="10" customBuiltin="1"/>
    <cellStyle name="Datum" xfId="13" xr:uid="{00000000-0005-0000-0000-000003000000}"/>
    <cellStyle name="Datum inventara" xfId="11" xr:uid="{00000000-0005-0000-0000-00000A000000}"/>
    <cellStyle name="Naslov" xfId="4" builtinId="15" customBuiltin="1"/>
    <cellStyle name="Naslov 1" xfId="1" builtinId="16" customBuiltin="1"/>
    <cellStyle name="Naslov 2" xfId="10" builtinId="17" customBuiltin="1"/>
    <cellStyle name="Naslov 3" xfId="2" builtinId="18" customBuiltin="1"/>
    <cellStyle name="Naslov 4" xfId="5" builtinId="19" customBuiltin="1"/>
    <cellStyle name="Naslov tablice stavke" xfId="16" xr:uid="{00000000-0005-0000-0000-00000B000000}"/>
    <cellStyle name="Normalno" xfId="0" builtinId="0" customBuiltin="1"/>
    <cellStyle name="Serijski broj" xfId="14" xr:uid="{00000000-0005-0000-0000-00000F000000}"/>
    <cellStyle name="Skriveni tekst" xfId="17" xr:uid="{00000000-0005-0000-0000-000008000000}"/>
    <cellStyle name="Telefonski broj" xfId="12" xr:uid="{00000000-0005-0000-0000-00000E000000}"/>
    <cellStyle name="Ukupni zbroj" xfId="3" builtinId="25" customBuiltin="1"/>
    <cellStyle name="Unos" xfId="9" builtinId="20" customBuiltin="1"/>
    <cellStyle name="Valuta" xfId="7" builtinId="4" customBuiltin="1"/>
    <cellStyle name="Valuta [0]" xfId="8" builtinId="7" customBuiltin="1"/>
    <cellStyle name="Zarez" xfId="6" builtinId="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n&quot;;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n&quot;;\-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3"/>
        </bottom>
      </border>
    </dxf>
    <dxf>
      <font>
        <b val="0"/>
        <i val="0"/>
        <sz val="11"/>
        <color theme="1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Početni inventar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Početni rezač inventara" pivot="0" table="0" count="2" xr9:uid="{00000000-0011-0000-FFFF-FFFF01000000}">
      <tableStyleElement type="wholeTable" dxfId="14"/>
      <tableStyleElement type="headerRow" dxfId="13"/>
    </tableStyle>
    <tableStyle name="Početni rezač inventara " pivot="0" table="0" count="10" xr9:uid="{B3B4FF11-2203-4FF6-BC51-A3D3E4A4A61E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očetni rezač inventara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Grupa ikona omotnica" descr="Omotnic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Prostoručni oblik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Prostoručni oblik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Ikona osobe" descr="Osob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Grupa ikona telefona" descr="Telefonski broj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Prostoručni oblik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Prostoručni oblik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Prostoručni oblik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kona kuće" descr="Kuć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457200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oba/prostorija" descr="Rezač Soba/prostorija za filtriranje stavki prema Sobi/prostoriji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ba/prost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/>
                <a:t>Ovaj oblik predstavlja rezač tablice. Rezači tablice podržani su u programu Excel ili novijoj verziji.
Ako je oblik izmijenjen u starijoj verziji programa Excel ili je radna knjiga spremljena u programu Excel 2007 ili starijoj verziji, rezač se ne može koristiti.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Soba/prostorija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oba/prostorija" xr10:uid="{00000000-0014-0000-FFFF-FFFF01000000}" cache="Slicer_Room__area" caption="Da biste filtrirali popis inventara, odaberite sobu ispod. Pritisnite i držite tipku CTRL za odabir više soba." columnCount="6" style="Početni rezač inventara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" displayName="Inventar" ref="B10:L16" totalsRowCount="1">
  <autoFilter ref="B10:L15" xr:uid="{00000000-0009-0000-0100-000001000000}"/>
  <tableColumns count="11">
    <tableColumn id="21" xr3:uid="{00000000-0010-0000-0000-000015000000}" name="Broj stavke" totalsRowLabel="UKUPNI IZNOSI" totalsRowDxfId="10" dataCellStyle="Zarez">
      <calculatedColumnFormula>ROW($A1)</calculatedColumnFormula>
    </tableColumn>
    <tableColumn id="3" xr3:uid="{00000000-0010-0000-0000-000003000000}" name="Soba/prostorija" totalsRowFunction="custom" totalsRowDxfId="9">
      <totalsRowFormula>"STAVKE ZALIHA: "&amp;SUBTOTAL(103,Inventar[Soba/prostorija])</totalsRowFormula>
    </tableColumn>
    <tableColumn id="4" xr3:uid="{00000000-0010-0000-0000-000004000000}" name="Stavka/opis" totalsRowDxfId="8"/>
    <tableColumn id="5" xr3:uid="{00000000-0010-0000-0000-000005000000}" name="Proizvođač/model" totalsRowDxfId="7"/>
    <tableColumn id="6" xr3:uid="{00000000-0010-0000-0000-000006000000}" name="Serijski broj/_x000a_ID broj" totalsRowDxfId="6" dataCellStyle="Serijski broj"/>
    <tableColumn id="7" xr3:uid="{00000000-0010-0000-0000-000007000000}" name="Datum_x000a_kupnje" totalsRowDxfId="5" dataCellStyle="Datum"/>
    <tableColumn id="8" xr3:uid="{00000000-0010-0000-0000-000008000000}" name="Mjesto kupnje" totalsRowDxfId="4"/>
    <tableColumn id="9" xr3:uid="{00000000-0010-0000-0000-000009000000}" name="Kupnja_x000a_cijena" totalsRowFunction="sum" totalsRowDxfId="3" dataCellStyle="Valuta [0]"/>
    <tableColumn id="10" xr3:uid="{00000000-0010-0000-0000-00000A000000}" name="Procijenjena_x000a_trenutna vrijednost" totalsRowFunction="sum" totalsRowDxfId="2" dataCellStyle="Valuta [0]"/>
    <tableColumn id="13" xr3:uid="{00000000-0010-0000-0000-00000D000000}" name="Napomene" totalsRowDxfId="1"/>
    <tableColumn id="14" xr3:uid="{00000000-0010-0000-0000-00000E000000}" name="Fotografija?" totalsRowDxfId="0"/>
  </tableColumns>
  <tableStyleInfo name="Početni inventar" showFirstColumn="1" showLastColumn="0" showRowStripes="1" showColumnStripes="0"/>
  <extLst>
    <ext xmlns:x14="http://schemas.microsoft.com/office/spreadsheetml/2009/9/main" uri="{504A1905-F514-4f6f-8877-14C23A59335A}">
      <x14:table altTextSummary="Popis stavki inventara za kućanstvo kao što su, stavka # (izračunato polje), Soba/prostorija, podaci o stavci, podaci o kupnji, procjena trenutne vrijednosti, napomene i fotografije (polje Da/Ne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etraživanjeSoba" displayName="PretraživanjeSoba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Soba/prostorija" totalsRowFunction="count"/>
  </tableColumns>
  <tableStyleInfo name="Početni inventar" showFirstColumn="0" showLastColumn="0" showRowStripes="1" showColumnStripes="0"/>
  <extLst>
    <ext xmlns:x14="http://schemas.microsoft.com/office/spreadsheetml/2009/9/main" uri="{504A1905-F514-4f6f-8877-14C23A59335A}">
      <x14:table altTextSummary="Tablica sa sobama ili prostorijama kuć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6" style="2" customWidth="1"/>
    <col min="3" max="3" width="22.5703125" style="2" customWidth="1"/>
    <col min="4" max="4" width="34.7109375" style="2" customWidth="1"/>
    <col min="5" max="5" width="24.7109375" style="2" customWidth="1"/>
    <col min="6" max="6" width="18.5703125" style="2" customWidth="1"/>
    <col min="7" max="7" width="15.7109375" style="2" customWidth="1"/>
    <col min="8" max="8" width="24.7109375" style="2" customWidth="1"/>
    <col min="9" max="9" width="18.5703125" style="2" customWidth="1"/>
    <col min="10" max="10" width="22.140625" style="2" customWidth="1"/>
    <col min="11" max="11" width="24.7109375" style="2" customWidth="1"/>
    <col min="12" max="12" width="15.140625" style="1" bestFit="1" customWidth="1"/>
    <col min="13" max="13" width="2.7109375" customWidth="1"/>
  </cols>
  <sheetData>
    <row r="1" spans="1:12" ht="65.099999999999994" customHeight="1" x14ac:dyDescent="0.25">
      <c r="A1" s="4"/>
      <c r="B1" s="24" t="s">
        <v>0</v>
      </c>
      <c r="C1" s="24"/>
      <c r="D1" s="6" t="s">
        <v>16</v>
      </c>
      <c r="E1" s="4"/>
      <c r="F1" s="4"/>
      <c r="G1" s="4"/>
      <c r="H1" s="4"/>
      <c r="I1" s="4"/>
      <c r="J1" s="4"/>
      <c r="K1" s="4"/>
      <c r="L1" s="16" t="s">
        <v>59</v>
      </c>
    </row>
    <row r="2" spans="1:12" ht="30" customHeight="1" thickBot="1" x14ac:dyDescent="0.3">
      <c r="A2" s="4"/>
      <c r="B2" s="25" t="s">
        <v>1</v>
      </c>
      <c r="C2" s="25"/>
      <c r="D2" s="25"/>
      <c r="E2" s="13">
        <f>SUM(Inventar[[#Totals],[Procijenjena
trenutna vrijednost]])</f>
        <v>4040</v>
      </c>
      <c r="F2" s="12"/>
      <c r="G2" s="26" t="s">
        <v>38</v>
      </c>
      <c r="H2" s="26"/>
      <c r="I2" s="15">
        <f ca="1">TODAY()-35</f>
        <v>43602</v>
      </c>
      <c r="J2" s="12"/>
      <c r="K2" s="12"/>
      <c r="L2" s="12"/>
    </row>
    <row r="3" spans="1:12" ht="18" customHeight="1" thickTop="1" thickBot="1" x14ac:dyDescent="0.3">
      <c r="A3" s="4"/>
      <c r="B3" s="23" t="s">
        <v>2</v>
      </c>
      <c r="C3" s="27" t="s">
        <v>8</v>
      </c>
      <c r="D3" s="28" t="s">
        <v>17</v>
      </c>
      <c r="E3" s="28"/>
      <c r="F3" s="28"/>
      <c r="G3" s="4"/>
      <c r="H3" s="7" t="s">
        <v>40</v>
      </c>
      <c r="I3" s="28" t="s">
        <v>50</v>
      </c>
      <c r="J3" s="28"/>
      <c r="K3" s="28"/>
      <c r="L3" s="4"/>
    </row>
    <row r="4" spans="1:12" ht="18" customHeight="1" thickTop="1" thickBot="1" x14ac:dyDescent="0.3">
      <c r="A4" s="4"/>
      <c r="B4" s="23"/>
      <c r="C4" s="27"/>
      <c r="D4" s="28"/>
      <c r="E4" s="28"/>
      <c r="F4" s="28"/>
      <c r="G4" s="4"/>
      <c r="H4" s="7" t="s">
        <v>41</v>
      </c>
      <c r="I4" s="29" t="s">
        <v>51</v>
      </c>
      <c r="J4" s="29"/>
      <c r="K4" s="29"/>
      <c r="L4" s="4"/>
    </row>
    <row r="5" spans="1:12" ht="18" customHeight="1" thickTop="1" thickBot="1" x14ac:dyDescent="0.3">
      <c r="A5" s="4"/>
      <c r="B5" s="23" t="s">
        <v>3</v>
      </c>
      <c r="C5" s="27" t="s">
        <v>9</v>
      </c>
      <c r="D5" s="28" t="s">
        <v>18</v>
      </c>
      <c r="E5" s="28"/>
      <c r="F5" s="28"/>
      <c r="G5" s="4"/>
      <c r="H5" s="7" t="s">
        <v>42</v>
      </c>
      <c r="I5" s="28" t="s">
        <v>52</v>
      </c>
      <c r="J5" s="28"/>
      <c r="K5" s="28"/>
      <c r="L5" s="3"/>
    </row>
    <row r="6" spans="1:12" ht="18" customHeight="1" thickTop="1" thickBot="1" x14ac:dyDescent="0.3">
      <c r="A6" s="4"/>
      <c r="B6" s="23"/>
      <c r="C6" s="27"/>
      <c r="D6" s="28"/>
      <c r="E6" s="28"/>
      <c r="F6" s="28"/>
      <c r="G6" s="4"/>
      <c r="H6" s="7" t="s">
        <v>43</v>
      </c>
      <c r="I6" s="28" t="s">
        <v>53</v>
      </c>
      <c r="J6" s="28"/>
      <c r="K6" s="28"/>
      <c r="L6" s="5"/>
    </row>
    <row r="7" spans="1:12" ht="18" customHeight="1" thickTop="1" thickBot="1" x14ac:dyDescent="0.3">
      <c r="A7" s="4"/>
      <c r="B7" s="23" t="s">
        <v>4</v>
      </c>
      <c r="C7" s="27" t="s">
        <v>10</v>
      </c>
      <c r="D7" s="29" t="s">
        <v>19</v>
      </c>
      <c r="E7" s="29"/>
      <c r="F7" s="29"/>
      <c r="G7" s="4"/>
      <c r="H7" s="7" t="s">
        <v>44</v>
      </c>
      <c r="I7" s="29" t="s">
        <v>54</v>
      </c>
      <c r="J7" s="29"/>
      <c r="K7" s="29"/>
      <c r="L7" s="3"/>
    </row>
    <row r="8" spans="1:12" ht="18" customHeight="1" thickTop="1" thickBot="1" x14ac:dyDescent="0.3">
      <c r="A8" s="4"/>
      <c r="B8" s="23"/>
      <c r="C8" s="27"/>
      <c r="D8" s="29"/>
      <c r="E8" s="29"/>
      <c r="F8" s="29"/>
      <c r="G8" s="4"/>
      <c r="H8" s="7" t="s">
        <v>45</v>
      </c>
      <c r="I8" s="30" t="s">
        <v>55</v>
      </c>
      <c r="J8" s="30"/>
      <c r="K8" s="30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56</v>
      </c>
      <c r="J10" t="s">
        <v>57</v>
      </c>
      <c r="K10" t="s">
        <v>58</v>
      </c>
      <c r="L10" t="s">
        <v>60</v>
      </c>
    </row>
    <row r="11" spans="1:12" ht="30" customHeight="1" x14ac:dyDescent="0.25">
      <c r="B11" s="17">
        <f>ROW($A1)</f>
        <v>1</v>
      </c>
      <c r="C11" t="s">
        <v>12</v>
      </c>
      <c r="D11" t="s">
        <v>21</v>
      </c>
      <c r="E11" t="s">
        <v>27</v>
      </c>
      <c r="F11" s="18" t="s">
        <v>33</v>
      </c>
      <c r="G11" s="19">
        <f ca="1">TODAY()-120</f>
        <v>43517</v>
      </c>
      <c r="H11" t="s">
        <v>47</v>
      </c>
      <c r="I11" s="20">
        <v>2000</v>
      </c>
      <c r="J11" s="20">
        <v>2000</v>
      </c>
      <c r="K11"/>
      <c r="L11" t="s">
        <v>61</v>
      </c>
    </row>
    <row r="12" spans="1:12" ht="30" customHeight="1" x14ac:dyDescent="0.25">
      <c r="B12" s="17">
        <f t="shared" ref="B12:B15" si="0">ROW($A2)</f>
        <v>2</v>
      </c>
      <c r="C12" t="s">
        <v>13</v>
      </c>
      <c r="D12" t="s">
        <v>22</v>
      </c>
      <c r="E12" t="s">
        <v>28</v>
      </c>
      <c r="F12" s="18" t="s">
        <v>34</v>
      </c>
      <c r="G12" s="19">
        <f ca="1">TODAY()-90</f>
        <v>43547</v>
      </c>
      <c r="H12" t="s">
        <v>48</v>
      </c>
      <c r="I12" s="20">
        <v>1500</v>
      </c>
      <c r="J12" s="20">
        <v>1000</v>
      </c>
      <c r="K12"/>
      <c r="L12" t="s">
        <v>62</v>
      </c>
    </row>
    <row r="13" spans="1:12" ht="30" customHeight="1" x14ac:dyDescent="0.25">
      <c r="A13"/>
      <c r="B13" s="17">
        <f t="shared" si="0"/>
        <v>3</v>
      </c>
      <c r="C13" t="s">
        <v>12</v>
      </c>
      <c r="D13" t="s">
        <v>23</v>
      </c>
      <c r="E13" t="s">
        <v>29</v>
      </c>
      <c r="F13" s="18" t="s">
        <v>35</v>
      </c>
      <c r="G13" s="19">
        <f ca="1">TODAY()-60</f>
        <v>43577</v>
      </c>
      <c r="H13" t="s">
        <v>49</v>
      </c>
      <c r="I13" s="20">
        <v>560</v>
      </c>
      <c r="J13" s="20">
        <v>550</v>
      </c>
      <c r="K13"/>
      <c r="L13" t="s">
        <v>62</v>
      </c>
    </row>
    <row r="14" spans="1:12" ht="30" customHeight="1" x14ac:dyDescent="0.25">
      <c r="B14" s="17">
        <f t="shared" si="0"/>
        <v>4</v>
      </c>
      <c r="C14" t="s">
        <v>14</v>
      </c>
      <c r="D14" t="s">
        <v>24</v>
      </c>
      <c r="E14" t="s">
        <v>30</v>
      </c>
      <c r="F14" s="18" t="s">
        <v>36</v>
      </c>
      <c r="G14" s="19">
        <f ca="1">TODAY()-30</f>
        <v>43607</v>
      </c>
      <c r="H14" t="s">
        <v>47</v>
      </c>
      <c r="I14" s="20">
        <v>240</v>
      </c>
      <c r="J14" s="20">
        <v>200</v>
      </c>
      <c r="K14"/>
      <c r="L14" t="s">
        <v>61</v>
      </c>
    </row>
    <row r="15" spans="1:12" ht="30" customHeight="1" x14ac:dyDescent="0.25">
      <c r="B15" s="17">
        <f t="shared" si="0"/>
        <v>5</v>
      </c>
      <c r="C15" t="s">
        <v>15</v>
      </c>
      <c r="D15" t="s">
        <v>25</v>
      </c>
      <c r="E15" t="s">
        <v>31</v>
      </c>
      <c r="F15" s="18" t="s">
        <v>37</v>
      </c>
      <c r="G15" s="19">
        <f ca="1">TODAY()</f>
        <v>43637</v>
      </c>
      <c r="H15" t="s">
        <v>48</v>
      </c>
      <c r="I15" s="20">
        <v>300</v>
      </c>
      <c r="J15" s="20">
        <v>290</v>
      </c>
      <c r="K15"/>
      <c r="L15" t="s">
        <v>62</v>
      </c>
    </row>
    <row r="16" spans="1:12" ht="30" customHeight="1" x14ac:dyDescent="0.25">
      <c r="B16" s="3" t="s">
        <v>7</v>
      </c>
      <c r="C16" s="3" t="str">
        <f>"STAVKE ZALIHA: "&amp;SUBTOTAL(103,Inventar[Soba/prostorija])</f>
        <v>STAVKE ZALIHA: 5</v>
      </c>
      <c r="D16" s="3"/>
      <c r="E16" s="3"/>
      <c r="F16" s="3"/>
      <c r="G16" s="3"/>
      <c r="H16" s="3"/>
      <c r="I16" s="22">
        <f>SUBTOTAL(109,Inventar[Kupnja
cijena])</f>
        <v>4600</v>
      </c>
      <c r="J16" s="22">
        <f>SUBTOTAL(109,Inventar[Procijenjena
trenutna vrijednost])</f>
        <v>4040</v>
      </c>
      <c r="K16" s="3"/>
      <c r="L16" s="10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Naslov ovog radnog lista nalazi se u ćelijama od B1 do D1" sqref="B1:C1" xr:uid="{00000000-0002-0000-0000-000000000000}"/>
    <dataValidation allowBlank="1" showInputMessage="1" showErrorMessage="1" prompt="Ukupna procijenjena vrijednost svih stavki automatski se izračunava u ćeliji desno. Unesite datum inventara u ćeliju I2" sqref="B2:D2" xr:uid="{00000000-0002-0000-0000-000001000000}"/>
    <dataValidation allowBlank="1" showInputMessage="1" showErrorMessage="1" prompt="Ukupna procijenjena vrijednost svih stavki automatski se izračunava u ovoj ćeliji. Unesite datum inventara u ćeliju I2" sqref="E2" xr:uid="{00000000-0002-0000-0000-000002000000}"/>
    <dataValidation allowBlank="1" showInputMessage="1" showErrorMessage="1" prompt="Unesite datum inventara u ćeliji zdesna" sqref="G2:H2" xr:uid="{00000000-0002-0000-0000-000003000000}"/>
    <dataValidation allowBlank="1" showInputMessage="1" showErrorMessage="1" prompt="Unesite datum inventara u ovu ćeliju" sqref="I2" xr:uid="{00000000-0002-0000-0000-000004000000}"/>
    <dataValidation allowBlank="1" showInputMessage="1" showErrorMessage="1" prompt="Unesite ime vlasnika u ćeliju zdesna" sqref="C3:C4" xr:uid="{00000000-0002-0000-0000-000005000000}"/>
    <dataValidation allowBlank="1" showInputMessage="1" showErrorMessage="1" prompt="Unesite adresu vlasnika u ćeliju zdesna" sqref="C5:C6" xr:uid="{00000000-0002-0000-0000-000006000000}"/>
    <dataValidation allowBlank="1" showInputMessage="1" showErrorMessage="1" prompt="Unesite telefonski broj vlasnika u ćeliju zdesna" sqref="C7:C8" xr:uid="{00000000-0002-0000-0000-000007000000}"/>
    <dataValidation allowBlank="1" showInputMessage="1" showErrorMessage="1" prompt="Unesite naziv osiguravajuće tvrtke u ćeliju zdesna" sqref="H3" xr:uid="{00000000-0002-0000-0000-000008000000}"/>
    <dataValidation allowBlank="1" showInputMessage="1" showErrorMessage="1" prompt="Unesite telefonski broj osiguravajuće tvrtke u ćeliju zdesna" sqref="H4" xr:uid="{00000000-0002-0000-0000-000009000000}"/>
    <dataValidation allowBlank="1" showInputMessage="1" showErrorMessage="1" prompt="Unesite broj police osiguranja u ćeliju zdesna" sqref="H5" xr:uid="{00000000-0002-0000-0000-00000A000000}"/>
    <dataValidation allowBlank="1" showInputMessage="1" showErrorMessage="1" prompt="Unesite ime i prezime zastupnika osiguranja u ćeliju zdesna" sqref="H6" xr:uid="{00000000-0002-0000-0000-00000B000000}"/>
    <dataValidation allowBlank="1" showInputMessage="1" showErrorMessage="1" prompt="Unesite telefonski broj zastupnika osiguranja u ćeliju zdesna" sqref="H7" xr:uid="{00000000-0002-0000-0000-00000C000000}"/>
    <dataValidation allowBlank="1" showInputMessage="1" showErrorMessage="1" prompt="Unesite adresu zastupnika osiguranja u ćeliju zdesna" sqref="H8" xr:uid="{00000000-0002-0000-0000-00000D000000}"/>
    <dataValidation allowBlank="1" showInputMessage="1" showErrorMessage="1" prompt="U ovu ćeliju unesite adresu zastupnika osiguranja, a podaci o inventaru u tablici počinju u ćeliji B10. Koristite rezač u ćeliji B9 za filtriranje stavki prema Sobi/prostoriji" sqref="I8:K8" xr:uid="{00000000-0002-0000-0000-00000E000000}"/>
    <dataValidation allowBlank="1" showInputMessage="1" showErrorMessage="1" prompt="U ovoj radnoj knjizi izradite početni inventar. Unesite podatke o vlasniku, osiguranju i inventaru na ovaj radni list. Ukupna procijenjena vrijednost svih stavki inventara automatski se izračunava" sqref="A1" xr:uid="{00000000-0002-0000-0000-00000F000000}"/>
    <dataValidation allowBlank="1" showInputMessage="1" showErrorMessage="1" prompt="U ovaj stupac pod ovim zaglavljem unesite broj stavke. Određene stavke potražite pomoću filtara zaglavlja" sqref="B10" xr:uid="{00000000-0002-0000-0000-000010000000}"/>
    <dataValidation allowBlank="1" showInputMessage="1" showErrorMessage="1" prompt="U ovaj stupac pod ovim zaglavljem unesite Stavku/opis" sqref="D10" xr:uid="{00000000-0002-0000-0000-000011000000}"/>
    <dataValidation allowBlank="1" showInputMessage="1" showErrorMessage="1" prompt="U ovom stupcu pod ovim zaglavljem odaberite Sobu/prostoriju. Unesite novu Sobu/prostoriju u radnom listu za pretraživanje soba. Pritisnite ALT + STRELICA DOLJE za opcije, zatim STRELICA DOLJE i ENTER za odabir" sqref="C10" xr:uid="{00000000-0002-0000-0000-000012000000}"/>
    <dataValidation allowBlank="1" showInputMessage="1" showErrorMessage="1" prompt="U ovaj stupac pod ovim zaglavljem unesite Marku/model" sqref="E10" xr:uid="{00000000-0002-0000-0000-000013000000}"/>
    <dataValidation allowBlank="1" showInputMessage="1" showErrorMessage="1" prompt="U ovaj stupac pod ovim zaglavljem unesite Serijski/ID broj" sqref="F10" xr:uid="{00000000-0002-0000-0000-000014000000}"/>
    <dataValidation allowBlank="1" showInputMessage="1" showErrorMessage="1" prompt="U ovaj stupac pod ovim zaglavljem unesite datum kupnje" sqref="G10" xr:uid="{00000000-0002-0000-0000-000015000000}"/>
    <dataValidation allowBlank="1" showInputMessage="1" showErrorMessage="1" prompt="U ovaj stupac pod ovim zaglavljem unesite mjesto kupnje" sqref="H10" xr:uid="{00000000-0002-0000-0000-000016000000}"/>
    <dataValidation allowBlank="1" showInputMessage="1" showErrorMessage="1" prompt="U ovaj stupac pod ovim zaglavljem unesite kupovnu cijenu" sqref="I10" xr:uid="{00000000-0002-0000-0000-000017000000}"/>
    <dataValidation allowBlank="1" showInputMessage="1" showErrorMessage="1" prompt="U ovaj stupac pod ovim zaglavljem unesite procijenjenu trenutnu vrijednost. Prikaz podatkovne trake Procijenjena trenutna vrijednost automatski se ažurira u svakom retku" sqref="J10" xr:uid="{00000000-0002-0000-0000-000018000000}"/>
    <dataValidation allowBlank="1" showInputMessage="1" showErrorMessage="1" prompt="U ovaj stupac pod ovim zaglavljem unesite napomene" sqref="K10" xr:uid="{00000000-0002-0000-0000-000019000000}"/>
    <dataValidation allowBlank="1" showInputMessage="1" showErrorMessage="1" prompt="U ovom stupcu ispod ovog zaglavlja odaberite „Da“ ako postoji fotografija stavke, u suprotnom „Ne“. Pritisnite ALT + STRELICA DOLJE za opcije, zatim STRELICA DOLJE i ENTER za odabir" sqref="L10" xr:uid="{00000000-0002-0000-0000-00001A000000}"/>
    <dataValidation allowBlank="1" showInputMessage="1" showErrorMessage="1" prompt="Upišite osobne podatke u ćelijama od C3 do E8 i informacije o osiguranju u ćelijama od H3 do K8" sqref="B3:B4" xr:uid="{00000000-0002-0000-0000-00001B000000}"/>
    <dataValidation type="list" errorStyle="warning" allowBlank="1" showInputMessage="1" showErrorMessage="1" error="Odaberite Da ili Ne s popisa kako biste naznačili postoji li fotografija stavke. Odaberite ODUSTANI, zatim pritisnite ALT + STRELICA DOLJE za opcije, zatim STRELICA DOLJE i ENTER za odabir" sqref="L11:L15" xr:uid="{00000000-0002-0000-0000-00001C000000}">
      <formula1>"Da, Ne"</formula1>
    </dataValidation>
    <dataValidation type="list" errorStyle="warning" allowBlank="1" showInputMessage="1" showErrorMessage="1" error="S popisa odaberite Sobu/prostoriju. Unesite novu Sobu/prostoriju u radnom listu za pretraživanje soba. Odaberite ODUSTANI, zatim pritisnite ALT + STRELICA DOLJE za opcije, zatim STRELICA DOLJE i ENTER za odabir" sqref="C11:C15" xr:uid="{00000000-0002-0000-0000-00001D000000}">
      <formula1>PopisSoba</formula1>
    </dataValidation>
    <dataValidation allowBlank="1" showInputMessage="1" showErrorMessage="1" errorTitle="Podaci nisu valjani" error="Odaberite unos s popisa. Da biste dodali ili promijenili stavke, upotrijebite tablicu Soba/prostorija na radnoj tablici pretraživanja soba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14" t="s">
        <v>63</v>
      </c>
    </row>
    <row r="2" spans="2:2" ht="50.1" customHeight="1" x14ac:dyDescent="0.25">
      <c r="B2" s="9" t="s">
        <v>64</v>
      </c>
    </row>
    <row r="3" spans="2:2" ht="30" customHeight="1" x14ac:dyDescent="0.25">
      <c r="B3" t="s">
        <v>11</v>
      </c>
    </row>
    <row r="4" spans="2:2" ht="30" customHeight="1" x14ac:dyDescent="0.25">
      <c r="B4" s="11" t="s">
        <v>65</v>
      </c>
    </row>
    <row r="5" spans="2:2" ht="30" customHeight="1" x14ac:dyDescent="0.25">
      <c r="B5" s="11" t="s">
        <v>66</v>
      </c>
    </row>
    <row r="6" spans="2:2" ht="30" customHeight="1" x14ac:dyDescent="0.25">
      <c r="B6" s="11" t="s">
        <v>67</v>
      </c>
    </row>
    <row r="7" spans="2:2" ht="30" customHeight="1" x14ac:dyDescent="0.25">
      <c r="B7" s="11" t="s">
        <v>68</v>
      </c>
    </row>
    <row r="8" spans="2:2" ht="30" customHeight="1" x14ac:dyDescent="0.25">
      <c r="B8" s="11" t="s">
        <v>69</v>
      </c>
    </row>
    <row r="9" spans="2:2" ht="30" customHeight="1" x14ac:dyDescent="0.25">
      <c r="B9" s="11" t="s">
        <v>14</v>
      </c>
    </row>
    <row r="10" spans="2:2" ht="30" customHeight="1" x14ac:dyDescent="0.25">
      <c r="B10" s="11" t="s">
        <v>15</v>
      </c>
    </row>
    <row r="11" spans="2:2" ht="30" customHeight="1" x14ac:dyDescent="0.25">
      <c r="B11" s="11" t="s">
        <v>70</v>
      </c>
    </row>
    <row r="12" spans="2:2" ht="30" customHeight="1" x14ac:dyDescent="0.25">
      <c r="B12" s="11" t="s">
        <v>13</v>
      </c>
    </row>
    <row r="13" spans="2:2" ht="30" customHeight="1" x14ac:dyDescent="0.25">
      <c r="B13" s="11" t="s">
        <v>71</v>
      </c>
    </row>
    <row r="14" spans="2:2" ht="30" customHeight="1" x14ac:dyDescent="0.25">
      <c r="B14" s="11" t="s">
        <v>12</v>
      </c>
    </row>
    <row r="15" spans="2:2" ht="30" customHeight="1" x14ac:dyDescent="0.25">
      <c r="B15" s="11" t="s">
        <v>72</v>
      </c>
    </row>
  </sheetData>
  <dataConsolidate/>
  <dataValidations count="3">
    <dataValidation allowBlank="1" showInputMessage="1" showErrorMessage="1" prompt="Napravite popis soba ili prostorija na ovom radnom listu. Prilagodite odabir Sobe/prostorije u tablici inventara umetanjem ili izmjenom Sobe/prostorije u tablici pretraživanja soba na ovom radnom listu" sqref="A1" xr:uid="{00000000-0002-0000-0100-000000000000}"/>
    <dataValidation allowBlank="1" showInputMessage="1" showErrorMessage="1" prompt="Naslov ovog radnog lista nalazi se u ovoj ćeliji" sqref="B1" xr:uid="{00000000-0002-0000-0100-000001000000}"/>
    <dataValidation allowBlank="1" showInputMessage="1" showErrorMessage="1" prompt="U ovom stupcu pod ovim zaglavljem navedene su sobe ili prostorije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9</vt:i4>
      </vt:variant>
    </vt:vector>
  </HeadingPairs>
  <TitlesOfParts>
    <vt:vector size="11" baseType="lpstr">
      <vt:lpstr>Početni sadržaj inventara</vt:lpstr>
      <vt:lpstr>Pretraživanje soba</vt:lpstr>
      <vt:lpstr>'Početni sadržaj inventara'!Ispis_naslova</vt:lpstr>
      <vt:lpstr>'Pretraživanje soba'!Ispis_naslova</vt:lpstr>
      <vt:lpstr>NaslovStupca1</vt:lpstr>
      <vt:lpstr>NaslovStupca2</vt:lpstr>
      <vt:lpstr>PopisSoba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2017-07-30T14:13:04Z</dcterms:created>
  <dcterms:modified xsi:type="dcterms:W3CDTF">2019-06-21T09:12:45Z</dcterms:modified>
</cp:coreProperties>
</file>