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9968A1AD-8CFA-4251-9FD8-247A05BB28E7}" xr6:coauthVersionLast="36" xr6:coauthVersionMax="43" xr10:uidLastSave="{00000000-0000-0000-0000-000000000000}"/>
  <bookViews>
    <workbookView xWindow="810" yWindow="-120" windowWidth="28770" windowHeight="14415" xr2:uid="{00000000-000D-0000-FFFF-FFFF00000000}"/>
  </bookViews>
  <sheets>
    <sheet name="Jadwal Kelas" sheetId="2" r:id="rId1"/>
    <sheet name="Daftar Kelas" sheetId="1" r:id="rId2"/>
  </sheets>
  <definedNames>
    <definedName name="_xlnm._FilterDatabase" localSheetId="0" hidden="1">'Jadwal Kelas'!$B$3:$I$56</definedName>
    <definedName name="BagianJudulKolom..H2.1">'Jadwal Kelas'!$G$1</definedName>
    <definedName name="BarisIni">'Jadwal Kelas'!$C1:$I1</definedName>
    <definedName name="BarisTerakhir">MAX(MATCH(9.99E+307,'Jadwal Kelas'!$B:$B),MATCH(REPT("z",255),'Jadwal Kelas'!$B:$B))</definedName>
    <definedName name="HariMasukSekolahMingguIni">CHOOSE(WEEKDAY(TODAY()),"MINGGU","SENIN","SELASA","RABU","KAMIS","JUMAT","SABTU")</definedName>
    <definedName name="IntervalMenit">--LEFT(TeksMenit,2)</definedName>
    <definedName name="JadwalMulai">'Jadwal Kelas'!$G$2</definedName>
    <definedName name="Judul1">JadwalKelas[[#Headers],[WAKTU]]</definedName>
    <definedName name="JudulKolom2">DaftarKelas[[#Headers],[KELAS]]</definedName>
    <definedName name="KolomIni">'Jadwal Kelas'!A$4:INDEX('Jadwal Kelas'!A:A,BarisTerakhir,1)</definedName>
    <definedName name="Penambahan">TIME(0,IntervalMenit,0)</definedName>
    <definedName name="_xlnm.Print_Titles" localSheetId="1">'Daftar Kelas'!$2:$2</definedName>
    <definedName name="_xlnm.Print_Titles" localSheetId="0">'Jadwal Kelas'!$3:$3</definedName>
    <definedName name="TeksMenit">'Jadwal Kelas'!$H$2</definedName>
    <definedName name="Waktu">JadwalKelas[WAKTU]</definedName>
    <definedName name="WaktuSaatIni">TIME(HOUR(NOW()),MINUTE(NOW()),SECOND(NOW()))</definedName>
    <definedName name="WaktuSelesai_Cal">0.999305555555556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H3" i="1" l="1"/>
  <c r="H4" i="1"/>
  <c r="H5" i="1"/>
  <c r="H6" i="1"/>
  <c r="H7" i="1"/>
  <c r="H8" i="1"/>
  <c r="I4" i="2" l="1"/>
  <c r="G4" i="2"/>
  <c r="E4" i="2"/>
  <c r="C4" i="2"/>
  <c r="H4" i="2"/>
  <c r="F4" i="2"/>
  <c r="D4" i="2"/>
  <c r="B5" i="2"/>
  <c r="B6" i="2" l="1"/>
  <c r="E5" i="2"/>
  <c r="D5" i="2"/>
  <c r="C5" i="2"/>
  <c r="I5" i="2"/>
  <c r="H5" i="2"/>
  <c r="G5" i="2"/>
  <c r="F5" i="2"/>
  <c r="B7" i="2"/>
  <c r="I7" i="2" l="1"/>
  <c r="H7" i="2"/>
  <c r="G7" i="2"/>
  <c r="F7" i="2"/>
  <c r="E7" i="2"/>
  <c r="D7" i="2"/>
  <c r="C7" i="2"/>
  <c r="I6" i="2"/>
  <c r="H6" i="2"/>
  <c r="G6" i="2"/>
  <c r="F6" i="2"/>
  <c r="E6" i="2"/>
  <c r="D6" i="2"/>
  <c r="C6" i="2"/>
  <c r="B8" i="2"/>
  <c r="I8" i="2" l="1"/>
  <c r="H8" i="2"/>
  <c r="G8" i="2"/>
  <c r="F8" i="2"/>
  <c r="E8" i="2"/>
  <c r="D8" i="2"/>
  <c r="C8" i="2"/>
  <c r="B9" i="2"/>
  <c r="E9" i="2" l="1"/>
  <c r="D9" i="2"/>
  <c r="C9" i="2"/>
  <c r="I9" i="2"/>
  <c r="H9" i="2"/>
  <c r="G9" i="2"/>
  <c r="F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I12" i="2" l="1"/>
  <c r="H12" i="2"/>
  <c r="G12" i="2"/>
  <c r="F12" i="2"/>
  <c r="E12" i="2"/>
  <c r="D12" i="2"/>
  <c r="C12" i="2"/>
  <c r="B13" i="2"/>
  <c r="E13" i="2" l="1"/>
  <c r="D13" i="2"/>
  <c r="C13" i="2"/>
  <c r="I13" i="2"/>
  <c r="H13" i="2"/>
  <c r="G13" i="2"/>
  <c r="F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I16" i="2" l="1"/>
  <c r="H16" i="2"/>
  <c r="G16" i="2"/>
  <c r="F16" i="2"/>
  <c r="E16" i="2"/>
  <c r="D16" i="2"/>
  <c r="C16" i="2"/>
  <c r="B17" i="2"/>
  <c r="E17" i="2" l="1"/>
  <c r="D17" i="2"/>
  <c r="C17" i="2"/>
  <c r="I17" i="2"/>
  <c r="H17" i="2"/>
  <c r="G17" i="2"/>
  <c r="F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I20" i="2" l="1"/>
  <c r="H20" i="2"/>
  <c r="G20" i="2"/>
  <c r="F20" i="2"/>
  <c r="E20" i="2"/>
  <c r="D20" i="2"/>
  <c r="C20" i="2"/>
  <c r="B21" i="2"/>
  <c r="F21" i="2" l="1"/>
  <c r="E21" i="2"/>
  <c r="D21" i="2"/>
  <c r="C21" i="2"/>
  <c r="I21" i="2"/>
  <c r="H21" i="2"/>
  <c r="G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I24" i="2" l="1"/>
  <c r="H24" i="2"/>
  <c r="G24" i="2"/>
  <c r="F24" i="2"/>
  <c r="E24" i="2"/>
  <c r="D24" i="2"/>
  <c r="C24" i="2"/>
  <c r="B25" i="2"/>
  <c r="F25" i="2" l="1"/>
  <c r="E25" i="2"/>
  <c r="D25" i="2"/>
  <c r="C25" i="2"/>
  <c r="I25" i="2"/>
  <c r="H25" i="2"/>
  <c r="G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I28" i="2" l="1"/>
  <c r="H28" i="2"/>
  <c r="G28" i="2"/>
  <c r="F28" i="2"/>
  <c r="E28" i="2"/>
  <c r="D28" i="2"/>
  <c r="C28" i="2"/>
  <c r="B29" i="2"/>
  <c r="F29" i="2" l="1"/>
  <c r="E29" i="2"/>
  <c r="D29" i="2"/>
  <c r="C29" i="2"/>
  <c r="I29" i="2"/>
  <c r="H29" i="2"/>
  <c r="G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I32" i="2" l="1"/>
  <c r="H32" i="2"/>
  <c r="G32" i="2"/>
  <c r="F32" i="2"/>
  <c r="E32" i="2"/>
  <c r="D32" i="2"/>
  <c r="C32" i="2"/>
  <c r="B33" i="2"/>
  <c r="F33" i="2" l="1"/>
  <c r="E33" i="2"/>
  <c r="D33" i="2"/>
  <c r="C33" i="2"/>
  <c r="I33" i="2"/>
  <c r="H33" i="2"/>
  <c r="G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I36" i="2" l="1"/>
  <c r="H36" i="2"/>
  <c r="G36" i="2"/>
  <c r="F36" i="2"/>
  <c r="E36" i="2"/>
  <c r="D36" i="2"/>
  <c r="C36" i="2"/>
  <c r="B37" i="2"/>
  <c r="F37" i="2" l="1"/>
  <c r="E37" i="2"/>
  <c r="D37" i="2"/>
  <c r="C37" i="2"/>
  <c r="I37" i="2"/>
  <c r="H37" i="2"/>
  <c r="G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I40" i="2" l="1"/>
  <c r="H40" i="2"/>
  <c r="G40" i="2"/>
  <c r="F40" i="2"/>
  <c r="E40" i="2"/>
  <c r="D40" i="2"/>
  <c r="C40" i="2"/>
  <c r="B41" i="2"/>
  <c r="F41" i="2" l="1"/>
  <c r="E41" i="2"/>
  <c r="D41" i="2"/>
  <c r="C41" i="2"/>
  <c r="I41" i="2"/>
  <c r="H41" i="2"/>
  <c r="G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I44" i="2" l="1"/>
  <c r="H44" i="2"/>
  <c r="G44" i="2"/>
  <c r="F44" i="2"/>
  <c r="E44" i="2"/>
  <c r="D44" i="2"/>
  <c r="C44" i="2"/>
  <c r="B45" i="2"/>
  <c r="F45" i="2" l="1"/>
  <c r="E45" i="2"/>
  <c r="D45" i="2"/>
  <c r="C45" i="2"/>
  <c r="I45" i="2"/>
  <c r="H45" i="2"/>
  <c r="G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I48" i="2" l="1"/>
  <c r="H48" i="2"/>
  <c r="G48" i="2"/>
  <c r="F48" i="2"/>
  <c r="E48" i="2"/>
  <c r="D48" i="2"/>
  <c r="C48" i="2"/>
  <c r="B49" i="2"/>
  <c r="F49" i="2" l="1"/>
  <c r="E49" i="2"/>
  <c r="D49" i="2"/>
  <c r="C49" i="2"/>
  <c r="I49" i="2"/>
  <c r="H49" i="2"/>
  <c r="G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I52" i="2" l="1"/>
  <c r="H52" i="2"/>
  <c r="G52" i="2"/>
  <c r="F52" i="2"/>
  <c r="E52" i="2"/>
  <c r="D52" i="2"/>
  <c r="C52" i="2"/>
  <c r="B53" i="2"/>
  <c r="F53" i="2" l="1"/>
  <c r="E53" i="2"/>
  <c r="D53" i="2"/>
  <c r="C53" i="2"/>
  <c r="I53" i="2"/>
  <c r="H53" i="2"/>
  <c r="G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<sst xmlns="http://schemas.openxmlformats.org/spreadsheetml/2006/main" count="54" uniqueCount="33">
  <si>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JADWAL KELAS</t>
  </si>
  <si>
    <t>WAKTU</t>
  </si>
  <si>
    <t>MINGGU</t>
  </si>
  <si>
    <t>SENIN</t>
  </si>
  <si>
    <t>SELASA</t>
  </si>
  <si>
    <t>RABU</t>
  </si>
  <si>
    <t>JADWAL MULAI</t>
  </si>
  <si>
    <t>KAMIS</t>
  </si>
  <si>
    <t>JANGKA WAKTU</t>
  </si>
  <si>
    <t>15 MENIT</t>
  </si>
  <si>
    <t>JUMAT</t>
  </si>
  <si>
    <t>Daftar Kelas</t>
  </si>
  <si>
    <t>SABTU</t>
  </si>
  <si>
    <t>DAFTAR KELAS</t>
  </si>
  <si>
    <t>KELAS</t>
  </si>
  <si>
    <t>Penulisan Teknis</t>
  </si>
  <si>
    <t>Komunikasi Publik</t>
  </si>
  <si>
    <t>Kesehatan &amp; Kebugaran</t>
  </si>
  <si>
    <t>Aljabar</t>
  </si>
  <si>
    <t>Kode</t>
  </si>
  <si>
    <t>WR-121</t>
  </si>
  <si>
    <t>SP-111</t>
  </si>
  <si>
    <t>HPE-295</t>
  </si>
  <si>
    <t>MTH-113</t>
  </si>
  <si>
    <t>HARI</t>
  </si>
  <si>
    <t>LOKASI</t>
  </si>
  <si>
    <t>Bangunan A</t>
  </si>
  <si>
    <t>Bangunan B</t>
  </si>
  <si>
    <t>Bangunan C</t>
  </si>
  <si>
    <t>WAKTU MULAI</t>
  </si>
  <si>
    <t>Jadwal Kelas</t>
  </si>
  <si>
    <t>WAKTU SELESAI</t>
  </si>
  <si>
    <t>UNIK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</si>
</sst>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1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21" fontId="2" fillId="2" borderId="2" xfId="4" applyAlignment="1" applyProtection="1">
      <alignment horizontal="center" vertical="top"/>
      <protection locked="0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Detail_Tabel" xfId="6" xr:uid="{00000000-0005-0000-0000-000007000000}"/>
    <cellStyle name="Waktu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Jadwal Kelas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Pemotong Jadwal Kelas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aftar Kel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Jadwal Ke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1270498</xdr:colOff>
      <xdr:row>0</xdr:row>
      <xdr:rowOff>164852</xdr:rowOff>
    </xdr:from>
    <xdr:to>
      <xdr:col>8</xdr:col>
      <xdr:colOff>1404969</xdr:colOff>
      <xdr:row>1</xdr:row>
      <xdr:rowOff>109383</xdr:rowOff>
    </xdr:to>
    <xdr:sp macro="" textlink="">
      <xdr:nvSpPr>
        <xdr:cNvPr id="5" name="Panah: Chevron 4" descr="panah">
          <a:hlinkClick xmlns:r="http://schemas.openxmlformats.org/officeDocument/2006/relationships" r:id="rId1" tooltip="Pilih untuk menavigasi ke lembar kerja Daftar Kelas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848415" y="164852"/>
          <a:ext cx="134471" cy="203823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349250</xdr:colOff>
      <xdr:row>0</xdr:row>
      <xdr:rowOff>149225</xdr:rowOff>
    </xdr:from>
    <xdr:to>
      <xdr:col>6</xdr:col>
      <xdr:colOff>483721</xdr:colOff>
      <xdr:row>0</xdr:row>
      <xdr:rowOff>350931</xdr:rowOff>
    </xdr:to>
    <xdr:sp macro="" textlink="">
      <xdr:nvSpPr>
        <xdr:cNvPr id="4" name="Panah: Chevron 3" descr="panah">
          <a:hlinkClick xmlns:r="http://schemas.openxmlformats.org/officeDocument/2006/relationships" r:id="rId1" tooltip="Pilih untuk menavigasi ke lembar kerja Jadwal Kelas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6930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dwalKelas" displayName="JadwalKelas" ref="B3:I56">
  <autoFilter ref="B3:I56" xr:uid="{00000000-0009-0000-0100-000003000000}"/>
  <tableColumns count="8">
    <tableColumn id="1" xr3:uid="{00000000-0010-0000-0000-000001000000}" name="WAKTU" totalsRowLabel="Total" dataCellStyle="Waktu">
      <calculatedColumnFormula>B3+Penambahan</calculatedColumnFormula>
    </tableColumn>
    <tableColumn id="2" xr3:uid="{00000000-0010-0000-0000-000002000000}" name="MINGGU" dataDxfId="13" dataCellStyle="Detail_Tabel">
      <calculatedColumnFormula>IFERROR(INDEX(DaftarKelas[],MATCH(SUMPRODUCT((DaftarKelas[HARI]=JadwalKelas[[#Headers],[MINGGU]])*(ROUNDDOWN($B4,10)&gt;=ROUNDDOWN(DaftarKelas[WAKTU MULAI],10))*($B4&lt;=DaftarKelas[WAKTU SELESAI]),DaftarKelas[UNIK]),DaftarKelas[UNIK],0),2),0)</calculatedColumnFormula>
    </tableColumn>
    <tableColumn id="3" xr3:uid="{00000000-0010-0000-0000-000003000000}" name="SENIN" dataDxfId="12" dataCellStyle="Detail_Tabel">
      <calculatedColumnFormula>IFERROR(INDEX(DaftarKelas[],MATCH(SUMPRODUCT((DaftarKelas[HARI]=JadwalKelas[[#Headers],[SENIN]])*(ROUNDDOWN($B4,10)&gt;=ROUNDDOWN(DaftarKelas[WAKTU MULAI],10))*($B4&lt;=DaftarKelas[WAKTU SELESAI]),DaftarKelas[UNIK]),DaftarKelas[UNIK],0),2),0)</calculatedColumnFormula>
    </tableColumn>
    <tableColumn id="4" xr3:uid="{00000000-0010-0000-0000-000004000000}" name="SELASA" dataDxfId="11" dataCellStyle="Detail_Tabel">
      <calculatedColumnFormula>IFERROR(INDEX(DaftarKelas[],MATCH(SUMPRODUCT((DaftarKelas[HARI]=JadwalKelas[[#Headers],[SELASA]])*(ROUNDDOWN($B4,10)&gt;=ROUNDDOWN(DaftarKelas[WAKTU MULAI],10))*($B4&lt;=DaftarKelas[WAKTU SELESAI]),DaftarKelas[UNIK]),DaftarKelas[UNIK],0),2),0)</calculatedColumnFormula>
    </tableColumn>
    <tableColumn id="5" xr3:uid="{00000000-0010-0000-0000-000005000000}" name="RABU" dataDxfId="10" dataCellStyle="Detail_Tabel">
      <calculatedColumnFormula>IFERROR(INDEX(DaftarKelas[],MATCH(SUMPRODUCT((DaftarKelas[HARI]=JadwalKelas[[#Headers],[RABU]])*(ROUNDDOWN($B4,10)&gt;=ROUNDDOWN(DaftarKelas[WAKTU MULAI],10))*($B4&lt;=DaftarKelas[WAKTU SELESAI]),DaftarKelas[UNIK]),DaftarKelas[UNIK],0),2),0)</calculatedColumnFormula>
    </tableColumn>
    <tableColumn id="6" xr3:uid="{00000000-0010-0000-0000-000006000000}" name="KAMIS" dataDxfId="9" dataCellStyle="Detail_Tabel">
      <calculatedColumnFormula>IFERROR(INDEX(DaftarKelas[],MATCH(SUMPRODUCT((DaftarKelas[HARI]=JadwalKelas[[#Headers],[KAMIS]])*(ROUNDDOWN($B4,10)&gt;=ROUNDDOWN(DaftarKelas[WAKTU MULAI],10))*($B4&lt;=DaftarKelas[WAKTU SELESAI]),DaftarKelas[UNIK]),DaftarKelas[UNIK],0),2),0)</calculatedColumnFormula>
    </tableColumn>
    <tableColumn id="7" xr3:uid="{00000000-0010-0000-0000-000007000000}" name="JUMAT" dataDxfId="8" dataCellStyle="Detail_Tabel">
      <calculatedColumnFormula>IFERROR(INDEX(DaftarKelas[],MATCH(SUMPRODUCT((DaftarKelas[HARI]=JadwalKelas[[#Headers],[JUMAT]])*(ROUNDDOWN($B4,10)&gt;=ROUNDDOWN(DaftarKelas[WAKTU MULAI],10))*($B4&lt;=DaftarKelas[WAKTU SELESAI]),DaftarKelas[UNIK]),DaftarKelas[UNIK],0),2),0)</calculatedColumnFormula>
    </tableColumn>
    <tableColumn id="8" xr3:uid="{00000000-0010-0000-0000-000008000000}" name="SABTU" totalsRowFunction="sum" dataCellStyle="Detail_Tabel">
      <calculatedColumnFormula>IFERROR(INDEX(DaftarKelas[],MATCH(SUMPRODUCT((DaftarKelas[HARI]=JadwalKelas[[#Headers],[SABTU]])*(ROUNDDOWN($B4,10)&gt;=ROUNDDOWN(DaftarKelas[WAKTU MULAI],10))*($B4&lt;=DaftarKelas[WAKTU SELESAI]),DaftarKelas[UNIK]),DaftarKelas[UNIK],0),2),0)</calculatedColumnFormula>
    </tableColumn>
  </tableColumns>
  <tableStyleInfo name="Jadwal Kelas" showFirstColumn="0" showLastColumn="0" showRowStripes="0" showColumnStripes="0"/>
  <extLst>
    <ext xmlns:x14="http://schemas.microsoft.com/office/spreadsheetml/2009/9/main" uri="{504A1905-F514-4f6f-8877-14C23A59335A}">
      <x14:table altTextSummary="Daftar kelas disusun menurut hari masuk sekolah &amp; interval waktu. Kode Kelas ditampilkan pada sel tempat Hari Masuk Sekolah &amp; Waktu Mulai bertemu hingga Waktu Seles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aftarKelas" displayName="DaftarKelas" ref="B2:H10">
  <autoFilter ref="B2:H10" xr:uid="{00000000-0009-0000-0100-000001000000}"/>
  <tableColumns count="7">
    <tableColumn id="1" xr3:uid="{00000000-0010-0000-0100-000001000000}" name="KELAS" totalsRowLabel="Total" totalsRowDxfId="7" dataCellStyle="Detail_Tabel"/>
    <tableColumn id="2" xr3:uid="{00000000-0010-0000-0100-000002000000}" name="Kode" totalsRowDxfId="6" dataCellStyle="Detail_Tabel"/>
    <tableColumn id="3" xr3:uid="{00000000-0010-0000-0100-000003000000}" name="HARI" totalsRowDxfId="5" dataCellStyle="Detail_Tabel"/>
    <tableColumn id="5" xr3:uid="{00000000-0010-0000-0100-000005000000}" name="LOKASI" totalsRowDxfId="4" dataCellStyle="Detail_Tabel"/>
    <tableColumn id="4" xr3:uid="{00000000-0010-0000-0100-000004000000}" name="WAKTU MULAI" totalsRowDxfId="3" dataCellStyle="Waktu"/>
    <tableColumn id="6" xr3:uid="{00000000-0010-0000-0100-000006000000}" name="WAKTU SELESAI" totalsRowDxfId="2" dataCellStyle="Waktu"/>
    <tableColumn id="7" xr3:uid="{00000000-0010-0000-0100-000007000000}" name="UNIK" totalsRowFunction="sum" dataDxfId="1" totalsRowDxfId="0">
      <calculatedColumnFormula>ROW()-ROW(DaftarKelas[[#Headers],[UNIK]])</calculatedColumnFormula>
    </tableColumn>
  </tableColumns>
  <tableStyleInfo name="Jadwal Kelas" showFirstColumn="0" showLastColumn="0" showRowStripes="1" showColumnStripes="0"/>
  <extLst>
    <ext xmlns:x14="http://schemas.microsoft.com/office/spreadsheetml/2009/9/main" uri="{504A1905-F514-4f6f-8877-14C23A59335A}">
      <x14:table altTextSummary="Informasi tentang kelas yang ditampilkan di lembar Jadwal Kelas, seperti Kelas, Kode, Hari (hari masuk sekolah), Lokasi, Waktu Mulai &amp; Waktu Selesai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18.5" style="1" customWidth="1"/>
    <col min="9" max="9" width="18.7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0</v>
      </c>
      <c r="C1" s="10"/>
      <c r="D1" s="10"/>
      <c r="E1" s="10"/>
      <c r="F1" s="10"/>
      <c r="G1" s="5" t="s">
        <v>6</v>
      </c>
      <c r="H1" s="5" t="s">
        <v>8</v>
      </c>
      <c r="I1" s="11" t="s">
        <v>11</v>
      </c>
    </row>
    <row r="2" spans="2:9" ht="20.25" customHeight="1" x14ac:dyDescent="0.2">
      <c r="B2" s="10"/>
      <c r="C2" s="10"/>
      <c r="D2" s="10"/>
      <c r="E2" s="10"/>
      <c r="F2" s="10"/>
      <c r="G2" s="9">
        <v>0.33333333333333331</v>
      </c>
      <c r="H2" s="9" t="s">
        <v>9</v>
      </c>
      <c r="I2" s="11"/>
    </row>
    <row r="3" spans="2:9" ht="20.25" customHeight="1" x14ac:dyDescent="0.2"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7</v>
      </c>
      <c r="H3" s="7" t="s">
        <v>10</v>
      </c>
      <c r="I3" s="7" t="s">
        <v>12</v>
      </c>
    </row>
    <row r="4" spans="2:9" ht="30" customHeight="1" x14ac:dyDescent="0.2">
      <c r="B4" s="4">
        <f>JadwalMulai</f>
        <v>0.33333333333333331</v>
      </c>
      <c r="C4" s="6">
        <f>IFERROR(INDEX(DaftarKelas[],MATCH(SUMPRODUCT((DaftarKelas[HARI]=JadwalKelas[[#Headers],[MINGGU]])*(ROUNDDOWN($B4,10)&gt;=ROUNDDOWN(DaftarKelas[WAKTU MULAI],10))*($B4&lt;=DaftarKelas[WAKTU SELESAI]),DaftarKelas[UNIK]),DaftarKelas[UNIK],0),2),0)</f>
        <v>0</v>
      </c>
      <c r="D4" s="6">
        <f>IFERROR(INDEX(DaftarKelas[],MATCH(SUMPRODUCT((DaftarKelas[HARI]=JadwalKelas[[#Headers],[SENIN]])*(ROUNDDOWN($B4,10)&gt;=ROUNDDOWN(DaftarKelas[WAKTU MULAI],10))*($B4&lt;=DaftarKelas[WAKTU SELESAI]),DaftarKelas[UNIK]),DaftarKelas[UNIK],0),2),0)</f>
        <v>0</v>
      </c>
      <c r="E4" s="6">
        <f>IFERROR(INDEX(DaftarKelas[],MATCH(SUMPRODUCT((DaftarKelas[HARI]=JadwalKelas[[#Headers],[SELASA]])*(ROUNDDOWN($B4,10)&gt;=ROUNDDOWN(DaftarKelas[WAKTU MULAI],10))*($B4&lt;=DaftarKelas[WAKTU SELESAI]),DaftarKelas[UNIK]),DaftarKelas[UNIK],0),2),0)</f>
        <v>0</v>
      </c>
      <c r="F4" s="6">
        <f>IFERROR(INDEX(DaftarKelas[],MATCH(SUMPRODUCT((DaftarKelas[HARI]=JadwalKelas[[#Headers],[RABU]])*(ROUNDDOWN($B4,10)&gt;=ROUNDDOWN(DaftarKelas[WAKTU MULAI],10))*($B4&lt;=DaftarKelas[WAKTU SELESAI]),DaftarKelas[UNIK]),DaftarKelas[UNIK],0),2),0)</f>
        <v>0</v>
      </c>
      <c r="G4" s="6">
        <f>IFERROR(INDEX(DaftarKelas[],MATCH(SUMPRODUCT((DaftarKelas[HARI]=JadwalKelas[[#Headers],[KAMIS]])*(ROUNDDOWN($B4,10)&gt;=ROUNDDOWN(DaftarKelas[WAKTU MULAI],10))*($B4&lt;=DaftarKelas[WAKTU SELESAI]),DaftarKelas[UNIK]),DaftarKelas[UNIK],0),2),0)</f>
        <v>0</v>
      </c>
      <c r="H4" s="6">
        <f>IFERROR(INDEX(DaftarKelas[],MATCH(SUMPRODUCT((DaftarKelas[HARI]=JadwalKelas[[#Headers],[JUMAT]])*(ROUNDDOWN($B4,10)&gt;=ROUNDDOWN(DaftarKelas[WAKTU MULAI],10))*($B4&lt;=DaftarKelas[WAKTU SELESAI]),DaftarKelas[UNIK]),DaftarKelas[UNIK],0),2),0)</f>
        <v>0</v>
      </c>
      <c r="I4" s="6">
        <f>IFERROR(INDEX(DaftarKelas[],MATCH(SUMPRODUCT((DaftarKelas[HARI]=JadwalKelas[[#Headers],[SABTU]])*(ROUNDDOWN($B4,10)&gt;=ROUNDDOWN(DaftarKelas[WAKTU MULAI],10))*($B4&lt;=DaftarKelas[WAKTU SELESAI]),DaftarKelas[UNIK]),DaftarKelas[UNIK],0),2),0)</f>
        <v>0</v>
      </c>
    </row>
    <row r="5" spans="2:9" ht="30" customHeight="1" x14ac:dyDescent="0.2">
      <c r="B5" s="4">
        <f t="shared" ref="B5:B36" si="0">B4+Penambahan</f>
        <v>0.34375</v>
      </c>
      <c r="C5" s="6">
        <f>IFERROR(INDEX(DaftarKelas[],MATCH(SUMPRODUCT((DaftarKelas[HARI]=JadwalKelas[[#Headers],[MINGGU]])*(ROUNDDOWN($B5,10)&gt;=ROUNDDOWN(DaftarKelas[WAKTU MULAI],10))*($B5&lt;=DaftarKelas[WAKTU SELESAI]),DaftarKelas[UNIK]),DaftarKelas[UNIK],0),2),0)</f>
        <v>0</v>
      </c>
      <c r="D5" s="6" t="str">
        <f>IFERROR(INDEX(DaftarKelas[],MATCH(SUMPRODUCT((DaftarKelas[HARI]=JadwalKelas[[#Headers],[SENIN]])*(ROUNDDOWN($B5,10)&gt;=ROUNDDOWN(DaftarKelas[WAKTU MULAI],10))*($B5&lt;=DaftarKelas[WAKTU SELESAI]),DaftarKelas[UNIK]),DaftarKelas[UNIK],0),2),0)</f>
        <v>MTH-113</v>
      </c>
      <c r="E5" s="6">
        <f>IFERROR(INDEX(DaftarKelas[],MATCH(SUMPRODUCT((DaftarKelas[HARI]=JadwalKelas[[#Headers],[SELASA]])*(ROUNDDOWN($B5,10)&gt;=ROUNDDOWN(DaftarKelas[WAKTU MULAI],10))*($B5&lt;=DaftarKelas[WAKTU SELESAI]),DaftarKelas[UNIK]),DaftarKelas[UNIK],0),2),0)</f>
        <v>0</v>
      </c>
      <c r="F5" s="6" t="str">
        <f>IFERROR(INDEX(DaftarKelas[],MATCH(SUMPRODUCT((DaftarKelas[HARI]=JadwalKelas[[#Headers],[RABU]])*(ROUNDDOWN($B5,10)&gt;=ROUNDDOWN(DaftarKelas[WAKTU MULAI],10))*($B5&lt;=DaftarKelas[WAKTU SELESAI]),DaftarKelas[UNIK]),DaftarKelas[UNIK],0),2),0)</f>
        <v>MTH-113</v>
      </c>
      <c r="G5" s="6">
        <f>IFERROR(INDEX(DaftarKelas[],MATCH(SUMPRODUCT((DaftarKelas[HARI]=JadwalKelas[[#Headers],[KAMIS]])*(ROUNDDOWN($B5,10)&gt;=ROUNDDOWN(DaftarKelas[WAKTU MULAI],10))*($B5&lt;=DaftarKelas[WAKTU SELESAI]),DaftarKelas[UNIK]),DaftarKelas[UNIK],0),2),0)</f>
        <v>0</v>
      </c>
      <c r="H5" s="6" t="str">
        <f>IFERROR(INDEX(DaftarKelas[],MATCH(SUMPRODUCT((DaftarKelas[HARI]=JadwalKelas[[#Headers],[JUMAT]])*(ROUNDDOWN($B5,10)&gt;=ROUNDDOWN(DaftarKelas[WAKTU MULAI],10))*($B5&lt;=DaftarKelas[WAKTU SELESAI]),DaftarKelas[UNIK]),DaftarKelas[UNIK],0),2),0)</f>
        <v>MTH-113</v>
      </c>
      <c r="I5" s="6">
        <f>IFERROR(INDEX(DaftarKelas[],MATCH(SUMPRODUCT((DaftarKelas[HARI]=JadwalKelas[[#Headers],[SABTU]])*(ROUNDDOWN($B5,10)&gt;=ROUNDDOWN(DaftarKelas[WAKTU MULAI],10))*($B5&lt;=DaftarKelas[WAKTU SELESAI]),DaftarKelas[UNIK]),DaftarKelas[UNIK],0),2),0)</f>
        <v>0</v>
      </c>
    </row>
    <row r="6" spans="2:9" ht="30" customHeight="1" x14ac:dyDescent="0.2">
      <c r="B6" s="4">
        <f t="shared" si="0"/>
        <v>0.35416666666666669</v>
      </c>
      <c r="C6" s="6">
        <f>IFERROR(INDEX(DaftarKelas[],MATCH(SUMPRODUCT((DaftarKelas[HARI]=JadwalKelas[[#Headers],[MINGGU]])*(ROUNDDOWN($B6,10)&gt;=ROUNDDOWN(DaftarKelas[WAKTU MULAI],10))*($B6&lt;=DaftarKelas[WAKTU SELESAI]),DaftarKelas[UNIK]),DaftarKelas[UNIK],0),2),0)</f>
        <v>0</v>
      </c>
      <c r="D6" s="6" t="str">
        <f>IFERROR(INDEX(DaftarKelas[],MATCH(SUMPRODUCT((DaftarKelas[HARI]=JadwalKelas[[#Headers],[SENIN]])*(ROUNDDOWN($B6,10)&gt;=ROUNDDOWN(DaftarKelas[WAKTU MULAI],10))*($B6&lt;=DaftarKelas[WAKTU SELESAI]),DaftarKelas[UNIK]),DaftarKelas[UNIK],0),2),0)</f>
        <v>MTH-113</v>
      </c>
      <c r="E6" s="6">
        <f>IFERROR(INDEX(DaftarKelas[],MATCH(SUMPRODUCT((DaftarKelas[HARI]=JadwalKelas[[#Headers],[SELASA]])*(ROUNDDOWN($B6,10)&gt;=ROUNDDOWN(DaftarKelas[WAKTU MULAI],10))*($B6&lt;=DaftarKelas[WAKTU SELESAI]),DaftarKelas[UNIK]),DaftarKelas[UNIK],0),2),0)</f>
        <v>0</v>
      </c>
      <c r="F6" s="6" t="str">
        <f>IFERROR(INDEX(DaftarKelas[],MATCH(SUMPRODUCT((DaftarKelas[HARI]=JadwalKelas[[#Headers],[RABU]])*(ROUNDDOWN($B6,10)&gt;=ROUNDDOWN(DaftarKelas[WAKTU MULAI],10))*($B6&lt;=DaftarKelas[WAKTU SELESAI]),DaftarKelas[UNIK]),DaftarKelas[UNIK],0),2),0)</f>
        <v>MTH-113</v>
      </c>
      <c r="G6" s="6">
        <f>IFERROR(INDEX(DaftarKelas[],MATCH(SUMPRODUCT((DaftarKelas[HARI]=JadwalKelas[[#Headers],[KAMIS]])*(ROUNDDOWN($B6,10)&gt;=ROUNDDOWN(DaftarKelas[WAKTU MULAI],10))*($B6&lt;=DaftarKelas[WAKTU SELESAI]),DaftarKelas[UNIK]),DaftarKelas[UNIK],0),2),0)</f>
        <v>0</v>
      </c>
      <c r="H6" s="6" t="str">
        <f>IFERROR(INDEX(DaftarKelas[],MATCH(SUMPRODUCT((DaftarKelas[HARI]=JadwalKelas[[#Headers],[JUMAT]])*(ROUNDDOWN($B6,10)&gt;=ROUNDDOWN(DaftarKelas[WAKTU MULAI],10))*($B6&lt;=DaftarKelas[WAKTU SELESAI]),DaftarKelas[UNIK]),DaftarKelas[UNIK],0),2),0)</f>
        <v>MTH-113</v>
      </c>
      <c r="I6" s="6">
        <f>IFERROR(INDEX(DaftarKelas[],MATCH(SUMPRODUCT((DaftarKelas[HARI]=JadwalKelas[[#Headers],[SABTU]])*(ROUNDDOWN($B6,10)&gt;=ROUNDDOWN(DaftarKelas[WAKTU MULAI],10))*($B6&lt;=DaftarKelas[WAKTU SELESAI]),DaftarKelas[UNIK]),DaftarKelas[UNIK],0),2),0)</f>
        <v>0</v>
      </c>
    </row>
    <row r="7" spans="2:9" ht="30" customHeight="1" x14ac:dyDescent="0.2">
      <c r="B7" s="4">
        <f t="shared" si="0"/>
        <v>0.36458333333333337</v>
      </c>
      <c r="C7" s="6">
        <f>IFERROR(INDEX(DaftarKelas[],MATCH(SUMPRODUCT((DaftarKelas[HARI]=JadwalKelas[[#Headers],[MINGGU]])*(ROUNDDOWN($B7,10)&gt;=ROUNDDOWN(DaftarKelas[WAKTU MULAI],10))*($B7&lt;=DaftarKelas[WAKTU SELESAI]),DaftarKelas[UNIK]),DaftarKelas[UNIK],0),2),0)</f>
        <v>0</v>
      </c>
      <c r="D7" s="6" t="str">
        <f>IFERROR(INDEX(DaftarKelas[],MATCH(SUMPRODUCT((DaftarKelas[HARI]=JadwalKelas[[#Headers],[SENIN]])*(ROUNDDOWN($B7,10)&gt;=ROUNDDOWN(DaftarKelas[WAKTU MULAI],10))*($B7&lt;=DaftarKelas[WAKTU SELESAI]),DaftarKelas[UNIK]),DaftarKelas[UNIK],0),2),0)</f>
        <v>MTH-113</v>
      </c>
      <c r="E7" s="6">
        <f>IFERROR(INDEX(DaftarKelas[],MATCH(SUMPRODUCT((DaftarKelas[HARI]=JadwalKelas[[#Headers],[SELASA]])*(ROUNDDOWN($B7,10)&gt;=ROUNDDOWN(DaftarKelas[WAKTU MULAI],10))*($B7&lt;=DaftarKelas[WAKTU SELESAI]),DaftarKelas[UNIK]),DaftarKelas[UNIK],0),2),0)</f>
        <v>0</v>
      </c>
      <c r="F7" s="6" t="str">
        <f>IFERROR(INDEX(DaftarKelas[],MATCH(SUMPRODUCT((DaftarKelas[HARI]=JadwalKelas[[#Headers],[RABU]])*(ROUNDDOWN($B7,10)&gt;=ROUNDDOWN(DaftarKelas[WAKTU MULAI],10))*($B7&lt;=DaftarKelas[WAKTU SELESAI]),DaftarKelas[UNIK]),DaftarKelas[UNIK],0),2),0)</f>
        <v>MTH-113</v>
      </c>
      <c r="G7" s="6">
        <f>IFERROR(INDEX(DaftarKelas[],MATCH(SUMPRODUCT((DaftarKelas[HARI]=JadwalKelas[[#Headers],[KAMIS]])*(ROUNDDOWN($B7,10)&gt;=ROUNDDOWN(DaftarKelas[WAKTU MULAI],10))*($B7&lt;=DaftarKelas[WAKTU SELESAI]),DaftarKelas[UNIK]),DaftarKelas[UNIK],0),2),0)</f>
        <v>0</v>
      </c>
      <c r="H7" s="6" t="str">
        <f>IFERROR(INDEX(DaftarKelas[],MATCH(SUMPRODUCT((DaftarKelas[HARI]=JadwalKelas[[#Headers],[JUMAT]])*(ROUNDDOWN($B7,10)&gt;=ROUNDDOWN(DaftarKelas[WAKTU MULAI],10))*($B7&lt;=DaftarKelas[WAKTU SELESAI]),DaftarKelas[UNIK]),DaftarKelas[UNIK],0),2),0)</f>
        <v>MTH-113</v>
      </c>
      <c r="I7" s="6">
        <f>IFERROR(INDEX(DaftarKelas[],MATCH(SUMPRODUCT((DaftarKelas[HARI]=JadwalKelas[[#Headers],[SABTU]])*(ROUNDDOWN($B7,10)&gt;=ROUNDDOWN(DaftarKelas[WAKTU MULAI],10))*($B7&lt;=DaftarKelas[WAKTU SELESAI]),DaftarKelas[UNIK]),DaftarKelas[UNIK],0),2),0)</f>
        <v>0</v>
      </c>
    </row>
    <row r="8" spans="2:9" ht="30" customHeight="1" x14ac:dyDescent="0.2">
      <c r="B8" s="4">
        <f t="shared" si="0"/>
        <v>0.37500000000000006</v>
      </c>
      <c r="C8" s="6">
        <f>IFERROR(INDEX(DaftarKelas[],MATCH(SUMPRODUCT((DaftarKelas[HARI]=JadwalKelas[[#Headers],[MINGGU]])*(ROUNDDOWN($B8,10)&gt;=ROUNDDOWN(DaftarKelas[WAKTU MULAI],10))*($B8&lt;=DaftarKelas[WAKTU SELESAI]),DaftarKelas[UNIK]),DaftarKelas[UNIK],0),2),0)</f>
        <v>0</v>
      </c>
      <c r="D8" s="6" t="str">
        <f>IFERROR(INDEX(DaftarKelas[],MATCH(SUMPRODUCT((DaftarKelas[HARI]=JadwalKelas[[#Headers],[SENIN]])*(ROUNDDOWN($B8,10)&gt;=ROUNDDOWN(DaftarKelas[WAKTU MULAI],10))*($B8&lt;=DaftarKelas[WAKTU SELESAI]),DaftarKelas[UNIK]),DaftarKelas[UNIK],0),2),0)</f>
        <v>MTH-113</v>
      </c>
      <c r="E8" s="6">
        <f>IFERROR(INDEX(DaftarKelas[],MATCH(SUMPRODUCT((DaftarKelas[HARI]=JadwalKelas[[#Headers],[SELASA]])*(ROUNDDOWN($B8,10)&gt;=ROUNDDOWN(DaftarKelas[WAKTU MULAI],10))*($B8&lt;=DaftarKelas[WAKTU SELESAI]),DaftarKelas[UNIK]),DaftarKelas[UNIK],0),2),0)</f>
        <v>0</v>
      </c>
      <c r="F8" s="6" t="str">
        <f>IFERROR(INDEX(DaftarKelas[],MATCH(SUMPRODUCT((DaftarKelas[HARI]=JadwalKelas[[#Headers],[RABU]])*(ROUNDDOWN($B8,10)&gt;=ROUNDDOWN(DaftarKelas[WAKTU MULAI],10))*($B8&lt;=DaftarKelas[WAKTU SELESAI]),DaftarKelas[UNIK]),DaftarKelas[UNIK],0),2),0)</f>
        <v>MTH-113</v>
      </c>
      <c r="G8" s="6">
        <f>IFERROR(INDEX(DaftarKelas[],MATCH(SUMPRODUCT((DaftarKelas[HARI]=JadwalKelas[[#Headers],[KAMIS]])*(ROUNDDOWN($B8,10)&gt;=ROUNDDOWN(DaftarKelas[WAKTU MULAI],10))*($B8&lt;=DaftarKelas[WAKTU SELESAI]),DaftarKelas[UNIK]),DaftarKelas[UNIK],0),2),0)</f>
        <v>0</v>
      </c>
      <c r="H8" s="6" t="str">
        <f>IFERROR(INDEX(DaftarKelas[],MATCH(SUMPRODUCT((DaftarKelas[HARI]=JadwalKelas[[#Headers],[JUMAT]])*(ROUNDDOWN($B8,10)&gt;=ROUNDDOWN(DaftarKelas[WAKTU MULAI],10))*($B8&lt;=DaftarKelas[WAKTU SELESAI]),DaftarKelas[UNIK]),DaftarKelas[UNIK],0),2),0)</f>
        <v>MTH-113</v>
      </c>
      <c r="I8" s="6">
        <f>IFERROR(INDEX(DaftarKelas[],MATCH(SUMPRODUCT((DaftarKelas[HARI]=JadwalKelas[[#Headers],[SABTU]])*(ROUNDDOWN($B8,10)&gt;=ROUNDDOWN(DaftarKelas[WAKTU MULAI],10))*($B8&lt;=DaftarKelas[WAKTU SELESAI]),DaftarKelas[UNIK]),DaftarKelas[UNIK],0),2),0)</f>
        <v>0</v>
      </c>
    </row>
    <row r="9" spans="2:9" ht="30" customHeight="1" x14ac:dyDescent="0.2">
      <c r="B9" s="4">
        <f t="shared" si="0"/>
        <v>0.38541666666666674</v>
      </c>
      <c r="C9" s="6">
        <f>IFERROR(INDEX(DaftarKelas[],MATCH(SUMPRODUCT((DaftarKelas[HARI]=JadwalKelas[[#Headers],[MINGGU]])*(ROUNDDOWN($B9,10)&gt;=ROUNDDOWN(DaftarKelas[WAKTU MULAI],10))*($B9&lt;=DaftarKelas[WAKTU SELESAI]),DaftarKelas[UNIK]),DaftarKelas[UNIK],0),2),0)</f>
        <v>0</v>
      </c>
      <c r="D9" s="6" t="str">
        <f>IFERROR(INDEX(DaftarKelas[],MATCH(SUMPRODUCT((DaftarKelas[HARI]=JadwalKelas[[#Headers],[SENIN]])*(ROUNDDOWN($B9,10)&gt;=ROUNDDOWN(DaftarKelas[WAKTU MULAI],10))*($B9&lt;=DaftarKelas[WAKTU SELESAI]),DaftarKelas[UNIK]),DaftarKelas[UNIK],0),2),0)</f>
        <v>MTH-113</v>
      </c>
      <c r="E9" s="6">
        <f>IFERROR(INDEX(DaftarKelas[],MATCH(SUMPRODUCT((DaftarKelas[HARI]=JadwalKelas[[#Headers],[SELASA]])*(ROUNDDOWN($B9,10)&gt;=ROUNDDOWN(DaftarKelas[WAKTU MULAI],10))*($B9&lt;=DaftarKelas[WAKTU SELESAI]),DaftarKelas[UNIK]),DaftarKelas[UNIK],0),2),0)</f>
        <v>0</v>
      </c>
      <c r="F9" s="6" t="str">
        <f>IFERROR(INDEX(DaftarKelas[],MATCH(SUMPRODUCT((DaftarKelas[HARI]=JadwalKelas[[#Headers],[RABU]])*(ROUNDDOWN($B9,10)&gt;=ROUNDDOWN(DaftarKelas[WAKTU MULAI],10))*($B9&lt;=DaftarKelas[WAKTU SELESAI]),DaftarKelas[UNIK]),DaftarKelas[UNIK],0),2),0)</f>
        <v>MTH-113</v>
      </c>
      <c r="G9" s="6">
        <f>IFERROR(INDEX(DaftarKelas[],MATCH(SUMPRODUCT((DaftarKelas[HARI]=JadwalKelas[[#Headers],[KAMIS]])*(ROUNDDOWN($B9,10)&gt;=ROUNDDOWN(DaftarKelas[WAKTU MULAI],10))*($B9&lt;=DaftarKelas[WAKTU SELESAI]),DaftarKelas[UNIK]),DaftarKelas[UNIK],0),2),0)</f>
        <v>0</v>
      </c>
      <c r="H9" s="6" t="str">
        <f>IFERROR(INDEX(DaftarKelas[],MATCH(SUMPRODUCT((DaftarKelas[HARI]=JadwalKelas[[#Headers],[JUMAT]])*(ROUNDDOWN($B9,10)&gt;=ROUNDDOWN(DaftarKelas[WAKTU MULAI],10))*($B9&lt;=DaftarKelas[WAKTU SELESAI]),DaftarKelas[UNIK]),DaftarKelas[UNIK],0),2),0)</f>
        <v>MTH-113</v>
      </c>
      <c r="I9" s="6">
        <f>IFERROR(INDEX(DaftarKelas[],MATCH(SUMPRODUCT((DaftarKelas[HARI]=JadwalKelas[[#Headers],[SABTU]])*(ROUNDDOWN($B9,10)&gt;=ROUNDDOWN(DaftarKelas[WAKTU MULAI],10))*($B9&lt;=DaftarKelas[WAKTU SELESAI]),DaftarKelas[UNIK]),DaftarKelas[UNIK],0),2),0)</f>
        <v>0</v>
      </c>
    </row>
    <row r="10" spans="2:9" ht="30" customHeight="1" x14ac:dyDescent="0.2">
      <c r="B10" s="4">
        <f t="shared" si="0"/>
        <v>0.39583333333333343</v>
      </c>
      <c r="C10" s="6">
        <f>IFERROR(INDEX(DaftarKelas[],MATCH(SUMPRODUCT((DaftarKelas[HARI]=JadwalKelas[[#Headers],[MINGGU]])*(ROUNDDOWN($B10,10)&gt;=ROUNDDOWN(DaftarKelas[WAKTU MULAI],10))*($B10&lt;=DaftarKelas[WAKTU SELESAI]),DaftarKelas[UNIK]),DaftarKelas[UNIK],0),2),0)</f>
        <v>0</v>
      </c>
      <c r="D10" s="6">
        <f>IFERROR(INDEX(DaftarKelas[],MATCH(SUMPRODUCT((DaftarKelas[HARI]=JadwalKelas[[#Headers],[SENIN]])*(ROUNDDOWN($B10,10)&gt;=ROUNDDOWN(DaftarKelas[WAKTU MULAI],10))*($B10&lt;=DaftarKelas[WAKTU SELESAI]),DaftarKelas[UNIK]),DaftarKelas[UNIK],0),2),0)</f>
        <v>0</v>
      </c>
      <c r="E10" s="6">
        <f>IFERROR(INDEX(DaftarKelas[],MATCH(SUMPRODUCT((DaftarKelas[HARI]=JadwalKelas[[#Headers],[SELASA]])*(ROUNDDOWN($B10,10)&gt;=ROUNDDOWN(DaftarKelas[WAKTU MULAI],10))*($B10&lt;=DaftarKelas[WAKTU SELESAI]),DaftarKelas[UNIK]),DaftarKelas[UNIK],0),2),0)</f>
        <v>0</v>
      </c>
      <c r="F10" s="6">
        <f>IFERROR(INDEX(DaftarKelas[],MATCH(SUMPRODUCT((DaftarKelas[HARI]=JadwalKelas[[#Headers],[RABU]])*(ROUNDDOWN($B10,10)&gt;=ROUNDDOWN(DaftarKelas[WAKTU MULAI],10))*($B10&lt;=DaftarKelas[WAKTU SELESAI]),DaftarKelas[UNIK]),DaftarKelas[UNIK],0),2),0)</f>
        <v>0</v>
      </c>
      <c r="G10" s="6">
        <f>IFERROR(INDEX(DaftarKelas[],MATCH(SUMPRODUCT((DaftarKelas[HARI]=JadwalKelas[[#Headers],[KAMIS]])*(ROUNDDOWN($B10,10)&gt;=ROUNDDOWN(DaftarKelas[WAKTU MULAI],10))*($B10&lt;=DaftarKelas[WAKTU SELESAI]),DaftarKelas[UNIK]),DaftarKelas[UNIK],0),2),0)</f>
        <v>0</v>
      </c>
      <c r="H10" s="6">
        <f>IFERROR(INDEX(DaftarKelas[],MATCH(SUMPRODUCT((DaftarKelas[HARI]=JadwalKelas[[#Headers],[JUMAT]])*(ROUNDDOWN($B10,10)&gt;=ROUNDDOWN(DaftarKelas[WAKTU MULAI],10))*($B10&lt;=DaftarKelas[WAKTU SELESAI]),DaftarKelas[UNIK]),DaftarKelas[UNIK],0),2),0)</f>
        <v>0</v>
      </c>
      <c r="I10" s="6">
        <f>IFERROR(INDEX(DaftarKelas[],MATCH(SUMPRODUCT((DaftarKelas[HARI]=JadwalKelas[[#Headers],[SABTU]])*(ROUNDDOWN($B10,10)&gt;=ROUNDDOWN(DaftarKelas[WAKTU MULAI],10))*($B10&lt;=DaftarKelas[WAKTU SELESAI]),DaftarKelas[UNIK]),DaftarKelas[UNIK],0),2),0)</f>
        <v>0</v>
      </c>
    </row>
    <row r="11" spans="2:9" ht="30" customHeight="1" x14ac:dyDescent="0.2">
      <c r="B11" s="4">
        <f t="shared" si="0"/>
        <v>0.40625000000000011</v>
      </c>
      <c r="C11" s="6">
        <f>IFERROR(INDEX(DaftarKelas[],MATCH(SUMPRODUCT((DaftarKelas[HARI]=JadwalKelas[[#Headers],[MINGGU]])*(ROUNDDOWN($B11,10)&gt;=ROUNDDOWN(DaftarKelas[WAKTU MULAI],10))*($B11&lt;=DaftarKelas[WAKTU SELESAI]),DaftarKelas[UNIK]),DaftarKelas[UNIK],0),2),0)</f>
        <v>0</v>
      </c>
      <c r="D11" s="6">
        <f>IFERROR(INDEX(DaftarKelas[],MATCH(SUMPRODUCT((DaftarKelas[HARI]=JadwalKelas[[#Headers],[SENIN]])*(ROUNDDOWN($B11,10)&gt;=ROUNDDOWN(DaftarKelas[WAKTU MULAI],10))*($B11&lt;=DaftarKelas[WAKTU SELESAI]),DaftarKelas[UNIK]),DaftarKelas[UNIK],0),2),0)</f>
        <v>0</v>
      </c>
      <c r="E11" s="6">
        <f>IFERROR(INDEX(DaftarKelas[],MATCH(SUMPRODUCT((DaftarKelas[HARI]=JadwalKelas[[#Headers],[SELASA]])*(ROUNDDOWN($B11,10)&gt;=ROUNDDOWN(DaftarKelas[WAKTU MULAI],10))*($B11&lt;=DaftarKelas[WAKTU SELESAI]),DaftarKelas[UNIK]),DaftarKelas[UNIK],0),2),0)</f>
        <v>0</v>
      </c>
      <c r="F11" s="6">
        <f>IFERROR(INDEX(DaftarKelas[],MATCH(SUMPRODUCT((DaftarKelas[HARI]=JadwalKelas[[#Headers],[RABU]])*(ROUNDDOWN($B11,10)&gt;=ROUNDDOWN(DaftarKelas[WAKTU MULAI],10))*($B11&lt;=DaftarKelas[WAKTU SELESAI]),DaftarKelas[UNIK]),DaftarKelas[UNIK],0),2),0)</f>
        <v>0</v>
      </c>
      <c r="G11" s="6">
        <f>IFERROR(INDEX(DaftarKelas[],MATCH(SUMPRODUCT((DaftarKelas[HARI]=JadwalKelas[[#Headers],[KAMIS]])*(ROUNDDOWN($B11,10)&gt;=ROUNDDOWN(DaftarKelas[WAKTU MULAI],10))*($B11&lt;=DaftarKelas[WAKTU SELESAI]),DaftarKelas[UNIK]),DaftarKelas[UNIK],0),2),0)</f>
        <v>0</v>
      </c>
      <c r="H11" s="6">
        <f>IFERROR(INDEX(DaftarKelas[],MATCH(SUMPRODUCT((DaftarKelas[HARI]=JadwalKelas[[#Headers],[JUMAT]])*(ROUNDDOWN($B11,10)&gt;=ROUNDDOWN(DaftarKelas[WAKTU MULAI],10))*($B11&lt;=DaftarKelas[WAKTU SELESAI]),DaftarKelas[UNIK]),DaftarKelas[UNIK],0),2),0)</f>
        <v>0</v>
      </c>
      <c r="I11" s="6">
        <f>IFERROR(INDEX(DaftarKelas[],MATCH(SUMPRODUCT((DaftarKelas[HARI]=JadwalKelas[[#Headers],[SABTU]])*(ROUNDDOWN($B11,10)&gt;=ROUNDDOWN(DaftarKelas[WAKTU MULAI],10))*($B11&lt;=DaftarKelas[WAKTU SELESAI]),DaftarKelas[UNIK]),DaftarKelas[UNIK],0),2),0)</f>
        <v>0</v>
      </c>
    </row>
    <row r="12" spans="2:9" ht="30" customHeight="1" x14ac:dyDescent="0.2">
      <c r="B12" s="4">
        <f t="shared" si="0"/>
        <v>0.4166666666666668</v>
      </c>
      <c r="C12" s="6">
        <f>IFERROR(INDEX(DaftarKelas[],MATCH(SUMPRODUCT((DaftarKelas[HARI]=JadwalKelas[[#Headers],[MINGGU]])*(ROUNDDOWN($B12,10)&gt;=ROUNDDOWN(DaftarKelas[WAKTU MULAI],10))*($B12&lt;=DaftarKelas[WAKTU SELESAI]),DaftarKelas[UNIK]),DaftarKelas[UNIK],0),2),0)</f>
        <v>0</v>
      </c>
      <c r="D12" s="6">
        <f>IFERROR(INDEX(DaftarKelas[],MATCH(SUMPRODUCT((DaftarKelas[HARI]=JadwalKelas[[#Headers],[SENIN]])*(ROUNDDOWN($B12,10)&gt;=ROUNDDOWN(DaftarKelas[WAKTU MULAI],10))*($B12&lt;=DaftarKelas[WAKTU SELESAI]),DaftarKelas[UNIK]),DaftarKelas[UNIK],0),2),0)</f>
        <v>0</v>
      </c>
      <c r="E12" s="6">
        <f>IFERROR(INDEX(DaftarKelas[],MATCH(SUMPRODUCT((DaftarKelas[HARI]=JadwalKelas[[#Headers],[SELASA]])*(ROUNDDOWN($B12,10)&gt;=ROUNDDOWN(DaftarKelas[WAKTU MULAI],10))*($B12&lt;=DaftarKelas[WAKTU SELESAI]),DaftarKelas[UNIK]),DaftarKelas[UNIK],0),2),0)</f>
        <v>0</v>
      </c>
      <c r="F12" s="6">
        <f>IFERROR(INDEX(DaftarKelas[],MATCH(SUMPRODUCT((DaftarKelas[HARI]=JadwalKelas[[#Headers],[RABU]])*(ROUNDDOWN($B12,10)&gt;=ROUNDDOWN(DaftarKelas[WAKTU MULAI],10))*($B12&lt;=DaftarKelas[WAKTU SELESAI]),DaftarKelas[UNIK]),DaftarKelas[UNIK],0),2),0)</f>
        <v>0</v>
      </c>
      <c r="G12" s="6">
        <f>IFERROR(INDEX(DaftarKelas[],MATCH(SUMPRODUCT((DaftarKelas[HARI]=JadwalKelas[[#Headers],[KAMIS]])*(ROUNDDOWN($B12,10)&gt;=ROUNDDOWN(DaftarKelas[WAKTU MULAI],10))*($B12&lt;=DaftarKelas[WAKTU SELESAI]),DaftarKelas[UNIK]),DaftarKelas[UNIK],0),2),0)</f>
        <v>0</v>
      </c>
      <c r="H12" s="6">
        <f>IFERROR(INDEX(DaftarKelas[],MATCH(SUMPRODUCT((DaftarKelas[HARI]=JadwalKelas[[#Headers],[JUMAT]])*(ROUNDDOWN($B12,10)&gt;=ROUNDDOWN(DaftarKelas[WAKTU MULAI],10))*($B12&lt;=DaftarKelas[WAKTU SELESAI]),DaftarKelas[UNIK]),DaftarKelas[UNIK],0),2),0)</f>
        <v>0</v>
      </c>
      <c r="I12" s="6">
        <f>IFERROR(INDEX(DaftarKelas[],MATCH(SUMPRODUCT((DaftarKelas[HARI]=JadwalKelas[[#Headers],[SABTU]])*(ROUNDDOWN($B12,10)&gt;=ROUNDDOWN(DaftarKelas[WAKTU MULAI],10))*($B12&lt;=DaftarKelas[WAKTU SELESAI]),DaftarKelas[UNIK]),DaftarKelas[UNIK],0),2),0)</f>
        <v>0</v>
      </c>
    </row>
    <row r="13" spans="2:9" ht="30" customHeight="1" x14ac:dyDescent="0.2">
      <c r="B13" s="4">
        <f t="shared" si="0"/>
        <v>0.42708333333333348</v>
      </c>
      <c r="C13" s="6">
        <f>IFERROR(INDEX(DaftarKelas[],MATCH(SUMPRODUCT((DaftarKelas[HARI]=JadwalKelas[[#Headers],[MINGGU]])*(ROUNDDOWN($B13,10)&gt;=ROUNDDOWN(DaftarKelas[WAKTU MULAI],10))*($B13&lt;=DaftarKelas[WAKTU SELESAI]),DaftarKelas[UNIK]),DaftarKelas[UNIK],0),2),0)</f>
        <v>0</v>
      </c>
      <c r="D13" s="6">
        <f>IFERROR(INDEX(DaftarKelas[],MATCH(SUMPRODUCT((DaftarKelas[HARI]=JadwalKelas[[#Headers],[SENIN]])*(ROUNDDOWN($B13,10)&gt;=ROUNDDOWN(DaftarKelas[WAKTU MULAI],10))*($B13&lt;=DaftarKelas[WAKTU SELESAI]),DaftarKelas[UNIK]),DaftarKelas[UNIK],0),2),0)</f>
        <v>0</v>
      </c>
      <c r="E13" s="6">
        <f>IFERROR(INDEX(DaftarKelas[],MATCH(SUMPRODUCT((DaftarKelas[HARI]=JadwalKelas[[#Headers],[SELASA]])*(ROUNDDOWN($B13,10)&gt;=ROUNDDOWN(DaftarKelas[WAKTU MULAI],10))*($B13&lt;=DaftarKelas[WAKTU SELESAI]),DaftarKelas[UNIK]),DaftarKelas[UNIK],0),2),0)</f>
        <v>0</v>
      </c>
      <c r="F13" s="6">
        <f>IFERROR(INDEX(DaftarKelas[],MATCH(SUMPRODUCT((DaftarKelas[HARI]=JadwalKelas[[#Headers],[RABU]])*(ROUNDDOWN($B13,10)&gt;=ROUNDDOWN(DaftarKelas[WAKTU MULAI],10))*($B13&lt;=DaftarKelas[WAKTU SELESAI]),DaftarKelas[UNIK]),DaftarKelas[UNIK],0),2),0)</f>
        <v>0</v>
      </c>
      <c r="G13" s="6">
        <f>IFERROR(INDEX(DaftarKelas[],MATCH(SUMPRODUCT((DaftarKelas[HARI]=JadwalKelas[[#Headers],[KAMIS]])*(ROUNDDOWN($B13,10)&gt;=ROUNDDOWN(DaftarKelas[WAKTU MULAI],10))*($B13&lt;=DaftarKelas[WAKTU SELESAI]),DaftarKelas[UNIK]),DaftarKelas[UNIK],0),2),0)</f>
        <v>0</v>
      </c>
      <c r="H13" s="6">
        <f>IFERROR(INDEX(DaftarKelas[],MATCH(SUMPRODUCT((DaftarKelas[HARI]=JadwalKelas[[#Headers],[JUMAT]])*(ROUNDDOWN($B13,10)&gt;=ROUNDDOWN(DaftarKelas[WAKTU MULAI],10))*($B13&lt;=DaftarKelas[WAKTU SELESAI]),DaftarKelas[UNIK]),DaftarKelas[UNIK],0),2),0)</f>
        <v>0</v>
      </c>
      <c r="I13" s="6">
        <f>IFERROR(INDEX(DaftarKelas[],MATCH(SUMPRODUCT((DaftarKelas[HARI]=JadwalKelas[[#Headers],[SABTU]])*(ROUNDDOWN($B13,10)&gt;=ROUNDDOWN(DaftarKelas[WAKTU MULAI],10))*($B13&lt;=DaftarKelas[WAKTU SELESAI]),DaftarKelas[UNIK]),DaftarKelas[UNIK],0),2),0)</f>
        <v>0</v>
      </c>
    </row>
    <row r="14" spans="2:9" ht="30" customHeight="1" x14ac:dyDescent="0.2">
      <c r="B14" s="4">
        <f t="shared" si="0"/>
        <v>0.43750000000000017</v>
      </c>
      <c r="C14" s="6">
        <f>IFERROR(INDEX(DaftarKelas[],MATCH(SUMPRODUCT((DaftarKelas[HARI]=JadwalKelas[[#Headers],[MINGGU]])*(ROUNDDOWN($B14,10)&gt;=ROUNDDOWN(DaftarKelas[WAKTU MULAI],10))*($B14&lt;=DaftarKelas[WAKTU SELESAI]),DaftarKelas[UNIK]),DaftarKelas[UNIK],0),2),0)</f>
        <v>0</v>
      </c>
      <c r="D14" s="6">
        <f>IFERROR(INDEX(DaftarKelas[],MATCH(SUMPRODUCT((DaftarKelas[HARI]=JadwalKelas[[#Headers],[SENIN]])*(ROUNDDOWN($B14,10)&gt;=ROUNDDOWN(DaftarKelas[WAKTU MULAI],10))*($B14&lt;=DaftarKelas[WAKTU SELESAI]),DaftarKelas[UNIK]),DaftarKelas[UNIK],0),2),0)</f>
        <v>0</v>
      </c>
      <c r="E14" s="6">
        <f>IFERROR(INDEX(DaftarKelas[],MATCH(SUMPRODUCT((DaftarKelas[HARI]=JadwalKelas[[#Headers],[SELASA]])*(ROUNDDOWN($B14,10)&gt;=ROUNDDOWN(DaftarKelas[WAKTU MULAI],10))*($B14&lt;=DaftarKelas[WAKTU SELESAI]),DaftarKelas[UNIK]),DaftarKelas[UNIK],0),2),0)</f>
        <v>0</v>
      </c>
      <c r="F14" s="6">
        <f>IFERROR(INDEX(DaftarKelas[],MATCH(SUMPRODUCT((DaftarKelas[HARI]=JadwalKelas[[#Headers],[RABU]])*(ROUNDDOWN($B14,10)&gt;=ROUNDDOWN(DaftarKelas[WAKTU MULAI],10))*($B14&lt;=DaftarKelas[WAKTU SELESAI]),DaftarKelas[UNIK]),DaftarKelas[UNIK],0),2),0)</f>
        <v>0</v>
      </c>
      <c r="G14" s="6">
        <f>IFERROR(INDEX(DaftarKelas[],MATCH(SUMPRODUCT((DaftarKelas[HARI]=JadwalKelas[[#Headers],[KAMIS]])*(ROUNDDOWN($B14,10)&gt;=ROUNDDOWN(DaftarKelas[WAKTU MULAI],10))*($B14&lt;=DaftarKelas[WAKTU SELESAI]),DaftarKelas[UNIK]),DaftarKelas[UNIK],0),2),0)</f>
        <v>0</v>
      </c>
      <c r="H14" s="6">
        <f>IFERROR(INDEX(DaftarKelas[],MATCH(SUMPRODUCT((DaftarKelas[HARI]=JadwalKelas[[#Headers],[JUMAT]])*(ROUNDDOWN($B14,10)&gt;=ROUNDDOWN(DaftarKelas[WAKTU MULAI],10))*($B14&lt;=DaftarKelas[WAKTU SELESAI]),DaftarKelas[UNIK]),DaftarKelas[UNIK],0),2),0)</f>
        <v>0</v>
      </c>
      <c r="I14" s="6">
        <f>IFERROR(INDEX(DaftarKelas[],MATCH(SUMPRODUCT((DaftarKelas[HARI]=JadwalKelas[[#Headers],[SABTU]])*(ROUNDDOWN($B14,10)&gt;=ROUNDDOWN(DaftarKelas[WAKTU MULAI],10))*($B14&lt;=DaftarKelas[WAKTU SELESAI]),DaftarKelas[UNIK]),DaftarKelas[UNIK],0),2),0)</f>
        <v>0</v>
      </c>
    </row>
    <row r="15" spans="2:9" ht="30" customHeight="1" x14ac:dyDescent="0.2">
      <c r="B15" s="4">
        <f t="shared" si="0"/>
        <v>0.44791666666666685</v>
      </c>
      <c r="C15" s="6">
        <f>IFERROR(INDEX(DaftarKelas[],MATCH(SUMPRODUCT((DaftarKelas[HARI]=JadwalKelas[[#Headers],[MINGGU]])*(ROUNDDOWN($B15,10)&gt;=ROUNDDOWN(DaftarKelas[WAKTU MULAI],10))*($B15&lt;=DaftarKelas[WAKTU SELESAI]),DaftarKelas[UNIK]),DaftarKelas[UNIK],0),2),0)</f>
        <v>0</v>
      </c>
      <c r="D15" s="6">
        <f>IFERROR(INDEX(DaftarKelas[],MATCH(SUMPRODUCT((DaftarKelas[HARI]=JadwalKelas[[#Headers],[SENIN]])*(ROUNDDOWN($B15,10)&gt;=ROUNDDOWN(DaftarKelas[WAKTU MULAI],10))*($B15&lt;=DaftarKelas[WAKTU SELESAI]),DaftarKelas[UNIK]),DaftarKelas[UNIK],0),2),0)</f>
        <v>0</v>
      </c>
      <c r="E15" s="6">
        <f>IFERROR(INDEX(DaftarKelas[],MATCH(SUMPRODUCT((DaftarKelas[HARI]=JadwalKelas[[#Headers],[SELASA]])*(ROUNDDOWN($B15,10)&gt;=ROUNDDOWN(DaftarKelas[WAKTU MULAI],10))*($B15&lt;=DaftarKelas[WAKTU SELESAI]),DaftarKelas[UNIK]),DaftarKelas[UNIK],0),2),0)</f>
        <v>0</v>
      </c>
      <c r="F15" s="6">
        <f>IFERROR(INDEX(DaftarKelas[],MATCH(SUMPRODUCT((DaftarKelas[HARI]=JadwalKelas[[#Headers],[RABU]])*(ROUNDDOWN($B15,10)&gt;=ROUNDDOWN(DaftarKelas[WAKTU MULAI],10))*($B15&lt;=DaftarKelas[WAKTU SELESAI]),DaftarKelas[UNIK]),DaftarKelas[UNIK],0),2),0)</f>
        <v>0</v>
      </c>
      <c r="G15" s="6">
        <f>IFERROR(INDEX(DaftarKelas[],MATCH(SUMPRODUCT((DaftarKelas[HARI]=JadwalKelas[[#Headers],[KAMIS]])*(ROUNDDOWN($B15,10)&gt;=ROUNDDOWN(DaftarKelas[WAKTU MULAI],10))*($B15&lt;=DaftarKelas[WAKTU SELESAI]),DaftarKelas[UNIK]),DaftarKelas[UNIK],0),2),0)</f>
        <v>0</v>
      </c>
      <c r="H15" s="6">
        <f>IFERROR(INDEX(DaftarKelas[],MATCH(SUMPRODUCT((DaftarKelas[HARI]=JadwalKelas[[#Headers],[JUMAT]])*(ROUNDDOWN($B15,10)&gt;=ROUNDDOWN(DaftarKelas[WAKTU MULAI],10))*($B15&lt;=DaftarKelas[WAKTU SELESAI]),DaftarKelas[UNIK]),DaftarKelas[UNIK],0),2),0)</f>
        <v>0</v>
      </c>
      <c r="I15" s="6">
        <f>IFERROR(INDEX(DaftarKelas[],MATCH(SUMPRODUCT((DaftarKelas[HARI]=JadwalKelas[[#Headers],[SABTU]])*(ROUNDDOWN($B15,10)&gt;=ROUNDDOWN(DaftarKelas[WAKTU MULAI],10))*($B15&lt;=DaftarKelas[WAKTU SELESAI]),DaftarKelas[UNIK]),DaftarKelas[UNIK],0),2),0)</f>
        <v>0</v>
      </c>
    </row>
    <row r="16" spans="2:9" ht="30" customHeight="1" x14ac:dyDescent="0.2">
      <c r="B16" s="4">
        <f t="shared" si="0"/>
        <v>0.45833333333333354</v>
      </c>
      <c r="C16" s="6">
        <f>IFERROR(INDEX(DaftarKelas[],MATCH(SUMPRODUCT((DaftarKelas[HARI]=JadwalKelas[[#Headers],[MINGGU]])*(ROUNDDOWN($B16,10)&gt;=ROUNDDOWN(DaftarKelas[WAKTU MULAI],10))*($B16&lt;=DaftarKelas[WAKTU SELESAI]),DaftarKelas[UNIK]),DaftarKelas[UNIK],0),2),0)</f>
        <v>0</v>
      </c>
      <c r="D16" s="6">
        <f>IFERROR(INDEX(DaftarKelas[],MATCH(SUMPRODUCT((DaftarKelas[HARI]=JadwalKelas[[#Headers],[SENIN]])*(ROUNDDOWN($B16,10)&gt;=ROUNDDOWN(DaftarKelas[WAKTU MULAI],10))*($B16&lt;=DaftarKelas[WAKTU SELESAI]),DaftarKelas[UNIK]),DaftarKelas[UNIK],0),2),0)</f>
        <v>0</v>
      </c>
      <c r="E16" s="6" t="str">
        <f>IFERROR(INDEX(DaftarKelas[],MATCH(SUMPRODUCT((DaftarKelas[HARI]=JadwalKelas[[#Headers],[SELASA]])*(ROUNDDOWN($B16,10)&gt;=ROUNDDOWN(DaftarKelas[WAKTU MULAI],10))*($B16&lt;=DaftarKelas[WAKTU SELESAI]),DaftarKelas[UNIK]),DaftarKelas[UNIK],0),2),0)</f>
        <v>HPE-295</v>
      </c>
      <c r="F16" s="6">
        <f>IFERROR(INDEX(DaftarKelas[],MATCH(SUMPRODUCT((DaftarKelas[HARI]=JadwalKelas[[#Headers],[RABU]])*(ROUNDDOWN($B16,10)&gt;=ROUNDDOWN(DaftarKelas[WAKTU MULAI],10))*($B16&lt;=DaftarKelas[WAKTU SELESAI]),DaftarKelas[UNIK]),DaftarKelas[UNIK],0),2),0)</f>
        <v>0</v>
      </c>
      <c r="G16" s="6" t="str">
        <f>IFERROR(INDEX(DaftarKelas[],MATCH(SUMPRODUCT((DaftarKelas[HARI]=JadwalKelas[[#Headers],[KAMIS]])*(ROUNDDOWN($B16,10)&gt;=ROUNDDOWN(DaftarKelas[WAKTU MULAI],10))*($B16&lt;=DaftarKelas[WAKTU SELESAI]),DaftarKelas[UNIK]),DaftarKelas[UNIK],0),2),0)</f>
        <v>HPE-295</v>
      </c>
      <c r="H16" s="6">
        <f>IFERROR(INDEX(DaftarKelas[],MATCH(SUMPRODUCT((DaftarKelas[HARI]=JadwalKelas[[#Headers],[JUMAT]])*(ROUNDDOWN($B16,10)&gt;=ROUNDDOWN(DaftarKelas[WAKTU MULAI],10))*($B16&lt;=DaftarKelas[WAKTU SELESAI]),DaftarKelas[UNIK]),DaftarKelas[UNIK],0),2),0)</f>
        <v>0</v>
      </c>
      <c r="I16" s="6">
        <f>IFERROR(INDEX(DaftarKelas[],MATCH(SUMPRODUCT((DaftarKelas[HARI]=JadwalKelas[[#Headers],[SABTU]])*(ROUNDDOWN($B16,10)&gt;=ROUNDDOWN(DaftarKelas[WAKTU MULAI],10))*($B16&lt;=DaftarKelas[WAKTU SELESAI]),DaftarKelas[UNIK]),DaftarKelas[UNIK],0),2),0)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IFERROR(INDEX(DaftarKelas[],MATCH(SUMPRODUCT((DaftarKelas[HARI]=JadwalKelas[[#Headers],[MINGGU]])*(ROUNDDOWN($B17,10)&gt;=ROUNDDOWN(DaftarKelas[WAKTU MULAI],10))*($B17&lt;=DaftarKelas[WAKTU SELESAI]),DaftarKelas[UNIK]),DaftarKelas[UNIK],0),2),0)</f>
        <v>0</v>
      </c>
      <c r="D17" s="6">
        <f>IFERROR(INDEX(DaftarKelas[],MATCH(SUMPRODUCT((DaftarKelas[HARI]=JadwalKelas[[#Headers],[SENIN]])*(ROUNDDOWN($B17,10)&gt;=ROUNDDOWN(DaftarKelas[WAKTU MULAI],10))*($B17&lt;=DaftarKelas[WAKTU SELESAI]),DaftarKelas[UNIK]),DaftarKelas[UNIK],0),2),0)</f>
        <v>0</v>
      </c>
      <c r="E17" s="6" t="str">
        <f>IFERROR(INDEX(DaftarKelas[],MATCH(SUMPRODUCT((DaftarKelas[HARI]=JadwalKelas[[#Headers],[SELASA]])*(ROUNDDOWN($B17,10)&gt;=ROUNDDOWN(DaftarKelas[WAKTU MULAI],10))*($B17&lt;=DaftarKelas[WAKTU SELESAI]),DaftarKelas[UNIK]),DaftarKelas[UNIK],0),2),0)</f>
        <v>HPE-295</v>
      </c>
      <c r="F17" s="6">
        <f>IFERROR(INDEX(DaftarKelas[],MATCH(SUMPRODUCT((DaftarKelas[HARI]=JadwalKelas[[#Headers],[RABU]])*(ROUNDDOWN($B17,10)&gt;=ROUNDDOWN(DaftarKelas[WAKTU MULAI],10))*($B17&lt;=DaftarKelas[WAKTU SELESAI]),DaftarKelas[UNIK]),DaftarKelas[UNIK],0),2),0)</f>
        <v>0</v>
      </c>
      <c r="G17" s="6" t="str">
        <f>IFERROR(INDEX(DaftarKelas[],MATCH(SUMPRODUCT((DaftarKelas[HARI]=JadwalKelas[[#Headers],[KAMIS]])*(ROUNDDOWN($B17,10)&gt;=ROUNDDOWN(DaftarKelas[WAKTU MULAI],10))*($B17&lt;=DaftarKelas[WAKTU SELESAI]),DaftarKelas[UNIK]),DaftarKelas[UNIK],0),2),0)</f>
        <v>HPE-295</v>
      </c>
      <c r="H17" s="6">
        <f>IFERROR(INDEX(DaftarKelas[],MATCH(SUMPRODUCT((DaftarKelas[HARI]=JadwalKelas[[#Headers],[JUMAT]])*(ROUNDDOWN($B17,10)&gt;=ROUNDDOWN(DaftarKelas[WAKTU MULAI],10))*($B17&lt;=DaftarKelas[WAKTU SELESAI]),DaftarKelas[UNIK]),DaftarKelas[UNIK],0),2),0)</f>
        <v>0</v>
      </c>
      <c r="I17" s="6">
        <f>IFERROR(INDEX(DaftarKelas[],MATCH(SUMPRODUCT((DaftarKelas[HARI]=JadwalKelas[[#Headers],[SABTU]])*(ROUNDDOWN($B17,10)&gt;=ROUNDDOWN(DaftarKelas[WAKTU MULAI],10))*($B17&lt;=DaftarKelas[WAKTU SELESAI]),DaftarKelas[UNIK]),DaftarKelas[UNIK],0),2),0)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IFERROR(INDEX(DaftarKelas[],MATCH(SUMPRODUCT((DaftarKelas[HARI]=JadwalKelas[[#Headers],[MINGGU]])*(ROUNDDOWN($B18,10)&gt;=ROUNDDOWN(DaftarKelas[WAKTU MULAI],10))*($B18&lt;=DaftarKelas[WAKTU SELESAI]),DaftarKelas[UNIK]),DaftarKelas[UNIK],0),2),0)</f>
        <v>0</v>
      </c>
      <c r="D18" s="6">
        <f>IFERROR(INDEX(DaftarKelas[],MATCH(SUMPRODUCT((DaftarKelas[HARI]=JadwalKelas[[#Headers],[SENIN]])*(ROUNDDOWN($B18,10)&gt;=ROUNDDOWN(DaftarKelas[WAKTU MULAI],10))*($B18&lt;=DaftarKelas[WAKTU SELESAI]),DaftarKelas[UNIK]),DaftarKelas[UNIK],0),2),0)</f>
        <v>0</v>
      </c>
      <c r="E18" s="6" t="str">
        <f>IFERROR(INDEX(DaftarKelas[],MATCH(SUMPRODUCT((DaftarKelas[HARI]=JadwalKelas[[#Headers],[SELASA]])*(ROUNDDOWN($B18,10)&gt;=ROUNDDOWN(DaftarKelas[WAKTU MULAI],10))*($B18&lt;=DaftarKelas[WAKTU SELESAI]),DaftarKelas[UNIK]),DaftarKelas[UNIK],0),2),0)</f>
        <v>HPE-295</v>
      </c>
      <c r="F18" s="6">
        <f>IFERROR(INDEX(DaftarKelas[],MATCH(SUMPRODUCT((DaftarKelas[HARI]=JadwalKelas[[#Headers],[RABU]])*(ROUNDDOWN($B18,10)&gt;=ROUNDDOWN(DaftarKelas[WAKTU MULAI],10))*($B18&lt;=DaftarKelas[WAKTU SELESAI]),DaftarKelas[UNIK]),DaftarKelas[UNIK],0),2),0)</f>
        <v>0</v>
      </c>
      <c r="G18" s="6" t="str">
        <f>IFERROR(INDEX(DaftarKelas[],MATCH(SUMPRODUCT((DaftarKelas[HARI]=JadwalKelas[[#Headers],[KAMIS]])*(ROUNDDOWN($B18,10)&gt;=ROUNDDOWN(DaftarKelas[WAKTU MULAI],10))*($B18&lt;=DaftarKelas[WAKTU SELESAI]),DaftarKelas[UNIK]),DaftarKelas[UNIK],0),2),0)</f>
        <v>HPE-295</v>
      </c>
      <c r="H18" s="6">
        <f>IFERROR(INDEX(DaftarKelas[],MATCH(SUMPRODUCT((DaftarKelas[HARI]=JadwalKelas[[#Headers],[JUMAT]])*(ROUNDDOWN($B18,10)&gt;=ROUNDDOWN(DaftarKelas[WAKTU MULAI],10))*($B18&lt;=DaftarKelas[WAKTU SELESAI]),DaftarKelas[UNIK]),DaftarKelas[UNIK],0),2),0)</f>
        <v>0</v>
      </c>
      <c r="I18" s="6">
        <f>IFERROR(INDEX(DaftarKelas[],MATCH(SUMPRODUCT((DaftarKelas[HARI]=JadwalKelas[[#Headers],[SABTU]])*(ROUNDDOWN($B18,10)&gt;=ROUNDDOWN(DaftarKelas[WAKTU MULAI],10))*($B18&lt;=DaftarKelas[WAKTU SELESAI]),DaftarKelas[UNIK]),DaftarKelas[UNIK],0),2),0)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IFERROR(INDEX(DaftarKelas[],MATCH(SUMPRODUCT((DaftarKelas[HARI]=JadwalKelas[[#Headers],[MINGGU]])*(ROUNDDOWN($B19,10)&gt;=ROUNDDOWN(DaftarKelas[WAKTU MULAI],10))*($B19&lt;=DaftarKelas[WAKTU SELESAI]),DaftarKelas[UNIK]),DaftarKelas[UNIK],0),2),0)</f>
        <v>0</v>
      </c>
      <c r="D19" s="6">
        <f>IFERROR(INDEX(DaftarKelas[],MATCH(SUMPRODUCT((DaftarKelas[HARI]=JadwalKelas[[#Headers],[SENIN]])*(ROUNDDOWN($B19,10)&gt;=ROUNDDOWN(DaftarKelas[WAKTU MULAI],10))*($B19&lt;=DaftarKelas[WAKTU SELESAI]),DaftarKelas[UNIK]),DaftarKelas[UNIK],0),2),0)</f>
        <v>0</v>
      </c>
      <c r="E19" s="6" t="str">
        <f>IFERROR(INDEX(DaftarKelas[],MATCH(SUMPRODUCT((DaftarKelas[HARI]=JadwalKelas[[#Headers],[SELASA]])*(ROUNDDOWN($B19,10)&gt;=ROUNDDOWN(DaftarKelas[WAKTU MULAI],10))*($B19&lt;=DaftarKelas[WAKTU SELESAI]),DaftarKelas[UNIK]),DaftarKelas[UNIK],0),2),0)</f>
        <v>HPE-295</v>
      </c>
      <c r="F19" s="6">
        <f>IFERROR(INDEX(DaftarKelas[],MATCH(SUMPRODUCT((DaftarKelas[HARI]=JadwalKelas[[#Headers],[RABU]])*(ROUNDDOWN($B19,10)&gt;=ROUNDDOWN(DaftarKelas[WAKTU MULAI],10))*($B19&lt;=DaftarKelas[WAKTU SELESAI]),DaftarKelas[UNIK]),DaftarKelas[UNIK],0),2),0)</f>
        <v>0</v>
      </c>
      <c r="G19" s="6" t="str">
        <f>IFERROR(INDEX(DaftarKelas[],MATCH(SUMPRODUCT((DaftarKelas[HARI]=JadwalKelas[[#Headers],[KAMIS]])*(ROUNDDOWN($B19,10)&gt;=ROUNDDOWN(DaftarKelas[WAKTU MULAI],10))*($B19&lt;=DaftarKelas[WAKTU SELESAI]),DaftarKelas[UNIK]),DaftarKelas[UNIK],0),2),0)</f>
        <v>HPE-295</v>
      </c>
      <c r="H19" s="6">
        <f>IFERROR(INDEX(DaftarKelas[],MATCH(SUMPRODUCT((DaftarKelas[HARI]=JadwalKelas[[#Headers],[JUMAT]])*(ROUNDDOWN($B19,10)&gt;=ROUNDDOWN(DaftarKelas[WAKTU MULAI],10))*($B19&lt;=DaftarKelas[WAKTU SELESAI]),DaftarKelas[UNIK]),DaftarKelas[UNIK],0),2),0)</f>
        <v>0</v>
      </c>
      <c r="I19" s="6">
        <f>IFERROR(INDEX(DaftarKelas[],MATCH(SUMPRODUCT((DaftarKelas[HARI]=JadwalKelas[[#Headers],[SABTU]])*(ROUNDDOWN($B19,10)&gt;=ROUNDDOWN(DaftarKelas[WAKTU MULAI],10))*($B19&lt;=DaftarKelas[WAKTU SELESAI]),DaftarKelas[UNIK]),DaftarKelas[UNIK],0),2),0)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IFERROR(INDEX(DaftarKelas[],MATCH(SUMPRODUCT((DaftarKelas[HARI]=JadwalKelas[[#Headers],[MINGGU]])*(ROUNDDOWN($B20,10)&gt;=ROUNDDOWN(DaftarKelas[WAKTU MULAI],10))*($B20&lt;=DaftarKelas[WAKTU SELESAI]),DaftarKelas[UNIK]),DaftarKelas[UNIK],0),2),0)</f>
        <v>0</v>
      </c>
      <c r="D20" s="6">
        <f>IFERROR(INDEX(DaftarKelas[],MATCH(SUMPRODUCT((DaftarKelas[HARI]=JadwalKelas[[#Headers],[SENIN]])*(ROUNDDOWN($B20,10)&gt;=ROUNDDOWN(DaftarKelas[WAKTU MULAI],10))*($B20&lt;=DaftarKelas[WAKTU SELESAI]),DaftarKelas[UNIK]),DaftarKelas[UNIK],0),2),0)</f>
        <v>0</v>
      </c>
      <c r="E20" s="6" t="str">
        <f>IFERROR(INDEX(DaftarKelas[],MATCH(SUMPRODUCT((DaftarKelas[HARI]=JadwalKelas[[#Headers],[SELASA]])*(ROUNDDOWN($B20,10)&gt;=ROUNDDOWN(DaftarKelas[WAKTU MULAI],10))*($B20&lt;=DaftarKelas[WAKTU SELESAI]),DaftarKelas[UNIK]),DaftarKelas[UNIK],0),2),0)</f>
        <v>HPE-295</v>
      </c>
      <c r="F20" s="6">
        <f>IFERROR(INDEX(DaftarKelas[],MATCH(SUMPRODUCT((DaftarKelas[HARI]=JadwalKelas[[#Headers],[RABU]])*(ROUNDDOWN($B20,10)&gt;=ROUNDDOWN(DaftarKelas[WAKTU MULAI],10))*($B20&lt;=DaftarKelas[WAKTU SELESAI]),DaftarKelas[UNIK]),DaftarKelas[UNIK],0),2),0)</f>
        <v>0</v>
      </c>
      <c r="G20" s="6" t="str">
        <f>IFERROR(INDEX(DaftarKelas[],MATCH(SUMPRODUCT((DaftarKelas[HARI]=JadwalKelas[[#Headers],[KAMIS]])*(ROUNDDOWN($B20,10)&gt;=ROUNDDOWN(DaftarKelas[WAKTU MULAI],10))*($B20&lt;=DaftarKelas[WAKTU SELESAI]),DaftarKelas[UNIK]),DaftarKelas[UNIK],0),2),0)</f>
        <v>HPE-295</v>
      </c>
      <c r="H20" s="6">
        <f>IFERROR(INDEX(DaftarKelas[],MATCH(SUMPRODUCT((DaftarKelas[HARI]=JadwalKelas[[#Headers],[JUMAT]])*(ROUNDDOWN($B20,10)&gt;=ROUNDDOWN(DaftarKelas[WAKTU MULAI],10))*($B20&lt;=DaftarKelas[WAKTU SELESAI]),DaftarKelas[UNIK]),DaftarKelas[UNIK],0),2),0)</f>
        <v>0</v>
      </c>
      <c r="I20" s="6">
        <f>IFERROR(INDEX(DaftarKelas[],MATCH(SUMPRODUCT((DaftarKelas[HARI]=JadwalKelas[[#Headers],[SABTU]])*(ROUNDDOWN($B20,10)&gt;=ROUNDDOWN(DaftarKelas[WAKTU MULAI],10))*($B20&lt;=DaftarKelas[WAKTU SELESAI]),DaftarKelas[UNIK]),DaftarKelas[UNIK],0),2),0)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IFERROR(INDEX(DaftarKelas[],MATCH(SUMPRODUCT((DaftarKelas[HARI]=JadwalKelas[[#Headers],[MINGGU]])*(ROUNDDOWN($B21,10)&gt;=ROUNDDOWN(DaftarKelas[WAKTU MULAI],10))*($B21&lt;=DaftarKelas[WAKTU SELESAI]),DaftarKelas[UNIK]),DaftarKelas[UNIK],0),2),0)</f>
        <v>0</v>
      </c>
      <c r="D21" s="6">
        <f>IFERROR(INDEX(DaftarKelas[],MATCH(SUMPRODUCT((DaftarKelas[HARI]=JadwalKelas[[#Headers],[SENIN]])*(ROUNDDOWN($B21,10)&gt;=ROUNDDOWN(DaftarKelas[WAKTU MULAI],10))*($B21&lt;=DaftarKelas[WAKTU SELESAI]),DaftarKelas[UNIK]),DaftarKelas[UNIK],0),2),0)</f>
        <v>0</v>
      </c>
      <c r="E21" s="6">
        <f>IFERROR(INDEX(DaftarKelas[],MATCH(SUMPRODUCT((DaftarKelas[HARI]=JadwalKelas[[#Headers],[SELASA]])*(ROUNDDOWN($B21,10)&gt;=ROUNDDOWN(DaftarKelas[WAKTU MULAI],10))*($B21&lt;=DaftarKelas[WAKTU SELESAI]),DaftarKelas[UNIK]),DaftarKelas[UNIK],0),2),0)</f>
        <v>0</v>
      </c>
      <c r="F21" s="6">
        <f>IFERROR(INDEX(DaftarKelas[],MATCH(SUMPRODUCT((DaftarKelas[HARI]=JadwalKelas[[#Headers],[RABU]])*(ROUNDDOWN($B21,10)&gt;=ROUNDDOWN(DaftarKelas[WAKTU MULAI],10))*($B21&lt;=DaftarKelas[WAKTU SELESAI]),DaftarKelas[UNIK]),DaftarKelas[UNIK],0),2),0)</f>
        <v>0</v>
      </c>
      <c r="G21" s="6">
        <f>IFERROR(INDEX(DaftarKelas[],MATCH(SUMPRODUCT((DaftarKelas[HARI]=JadwalKelas[[#Headers],[KAMIS]])*(ROUNDDOWN($B21,10)&gt;=ROUNDDOWN(DaftarKelas[WAKTU MULAI],10))*($B21&lt;=DaftarKelas[WAKTU SELESAI]),DaftarKelas[UNIK]),DaftarKelas[UNIK],0),2),0)</f>
        <v>0</v>
      </c>
      <c r="H21" s="6">
        <f>IFERROR(INDEX(DaftarKelas[],MATCH(SUMPRODUCT((DaftarKelas[HARI]=JadwalKelas[[#Headers],[JUMAT]])*(ROUNDDOWN($B21,10)&gt;=ROUNDDOWN(DaftarKelas[WAKTU MULAI],10))*($B21&lt;=DaftarKelas[WAKTU SELESAI]),DaftarKelas[UNIK]),DaftarKelas[UNIK],0),2),0)</f>
        <v>0</v>
      </c>
      <c r="I21" s="6">
        <f>IFERROR(INDEX(DaftarKelas[],MATCH(SUMPRODUCT((DaftarKelas[HARI]=JadwalKelas[[#Headers],[SABTU]])*(ROUNDDOWN($B21,10)&gt;=ROUNDDOWN(DaftarKelas[WAKTU MULAI],10))*($B21&lt;=DaftarKelas[WAKTU SELESAI]),DaftarKelas[UNIK]),DaftarKelas[UNIK],0),2),0)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IFERROR(INDEX(DaftarKelas[],MATCH(SUMPRODUCT((DaftarKelas[HARI]=JadwalKelas[[#Headers],[MINGGU]])*(ROUNDDOWN($B22,10)&gt;=ROUNDDOWN(DaftarKelas[WAKTU MULAI],10))*($B22&lt;=DaftarKelas[WAKTU SELESAI]),DaftarKelas[UNIK]),DaftarKelas[UNIK],0),2),0)</f>
        <v>0</v>
      </c>
      <c r="D22" s="6">
        <f>IFERROR(INDEX(DaftarKelas[],MATCH(SUMPRODUCT((DaftarKelas[HARI]=JadwalKelas[[#Headers],[SENIN]])*(ROUNDDOWN($B22,10)&gt;=ROUNDDOWN(DaftarKelas[WAKTU MULAI],10))*($B22&lt;=DaftarKelas[WAKTU SELESAI]),DaftarKelas[UNIK]),DaftarKelas[UNIK],0),2),0)</f>
        <v>0</v>
      </c>
      <c r="E22" s="6">
        <f>IFERROR(INDEX(DaftarKelas[],MATCH(SUMPRODUCT((DaftarKelas[HARI]=JadwalKelas[[#Headers],[SELASA]])*(ROUNDDOWN($B22,10)&gt;=ROUNDDOWN(DaftarKelas[WAKTU MULAI],10))*($B22&lt;=DaftarKelas[WAKTU SELESAI]),DaftarKelas[UNIK]),DaftarKelas[UNIK],0),2),0)</f>
        <v>0</v>
      </c>
      <c r="F22" s="6">
        <f>IFERROR(INDEX(DaftarKelas[],MATCH(SUMPRODUCT((DaftarKelas[HARI]=JadwalKelas[[#Headers],[RABU]])*(ROUNDDOWN($B22,10)&gt;=ROUNDDOWN(DaftarKelas[WAKTU MULAI],10))*($B22&lt;=DaftarKelas[WAKTU SELESAI]),DaftarKelas[UNIK]),DaftarKelas[UNIK],0),2),0)</f>
        <v>0</v>
      </c>
      <c r="G22" s="6">
        <f>IFERROR(INDEX(DaftarKelas[],MATCH(SUMPRODUCT((DaftarKelas[HARI]=JadwalKelas[[#Headers],[KAMIS]])*(ROUNDDOWN($B22,10)&gt;=ROUNDDOWN(DaftarKelas[WAKTU MULAI],10))*($B22&lt;=DaftarKelas[WAKTU SELESAI]),DaftarKelas[UNIK]),DaftarKelas[UNIK],0),2),0)</f>
        <v>0</v>
      </c>
      <c r="H22" s="6">
        <f>IFERROR(INDEX(DaftarKelas[],MATCH(SUMPRODUCT((DaftarKelas[HARI]=JadwalKelas[[#Headers],[JUMAT]])*(ROUNDDOWN($B22,10)&gt;=ROUNDDOWN(DaftarKelas[WAKTU MULAI],10))*($B22&lt;=DaftarKelas[WAKTU SELESAI]),DaftarKelas[UNIK]),DaftarKelas[UNIK],0),2),0)</f>
        <v>0</v>
      </c>
      <c r="I22" s="6">
        <f>IFERROR(INDEX(DaftarKelas[],MATCH(SUMPRODUCT((DaftarKelas[HARI]=JadwalKelas[[#Headers],[SABTU]])*(ROUNDDOWN($B22,10)&gt;=ROUNDDOWN(DaftarKelas[WAKTU MULAI],10))*($B22&lt;=DaftarKelas[WAKTU SELESAI]),DaftarKelas[UNIK]),DaftarKelas[UNIK],0),2),0)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IFERROR(INDEX(DaftarKelas[],MATCH(SUMPRODUCT((DaftarKelas[HARI]=JadwalKelas[[#Headers],[MINGGU]])*(ROUNDDOWN($B23,10)&gt;=ROUNDDOWN(DaftarKelas[WAKTU MULAI],10))*($B23&lt;=DaftarKelas[WAKTU SELESAI]),DaftarKelas[UNIK]),DaftarKelas[UNIK],0),2),0)</f>
        <v>0</v>
      </c>
      <c r="D23" s="6">
        <f>IFERROR(INDEX(DaftarKelas[],MATCH(SUMPRODUCT((DaftarKelas[HARI]=JadwalKelas[[#Headers],[SENIN]])*(ROUNDDOWN($B23,10)&gt;=ROUNDDOWN(DaftarKelas[WAKTU MULAI],10))*($B23&lt;=DaftarKelas[WAKTU SELESAI]),DaftarKelas[UNIK]),DaftarKelas[UNIK],0),2),0)</f>
        <v>0</v>
      </c>
      <c r="E23" s="6">
        <f>IFERROR(INDEX(DaftarKelas[],MATCH(SUMPRODUCT((DaftarKelas[HARI]=JadwalKelas[[#Headers],[SELASA]])*(ROUNDDOWN($B23,10)&gt;=ROUNDDOWN(DaftarKelas[WAKTU MULAI],10))*($B23&lt;=DaftarKelas[WAKTU SELESAI]),DaftarKelas[UNIK]),DaftarKelas[UNIK],0),2),0)</f>
        <v>0</v>
      </c>
      <c r="F23" s="6">
        <f>IFERROR(INDEX(DaftarKelas[],MATCH(SUMPRODUCT((DaftarKelas[HARI]=JadwalKelas[[#Headers],[RABU]])*(ROUNDDOWN($B23,10)&gt;=ROUNDDOWN(DaftarKelas[WAKTU MULAI],10))*($B23&lt;=DaftarKelas[WAKTU SELESAI]),DaftarKelas[UNIK]),DaftarKelas[UNIK],0),2),0)</f>
        <v>0</v>
      </c>
      <c r="G23" s="6">
        <f>IFERROR(INDEX(DaftarKelas[],MATCH(SUMPRODUCT((DaftarKelas[HARI]=JadwalKelas[[#Headers],[KAMIS]])*(ROUNDDOWN($B23,10)&gt;=ROUNDDOWN(DaftarKelas[WAKTU MULAI],10))*($B23&lt;=DaftarKelas[WAKTU SELESAI]),DaftarKelas[UNIK]),DaftarKelas[UNIK],0),2),0)</f>
        <v>0</v>
      </c>
      <c r="H23" s="6">
        <f>IFERROR(INDEX(DaftarKelas[],MATCH(SUMPRODUCT((DaftarKelas[HARI]=JadwalKelas[[#Headers],[JUMAT]])*(ROUNDDOWN($B23,10)&gt;=ROUNDDOWN(DaftarKelas[WAKTU MULAI],10))*($B23&lt;=DaftarKelas[WAKTU SELESAI]),DaftarKelas[UNIK]),DaftarKelas[UNIK],0),2),0)</f>
        <v>0</v>
      </c>
      <c r="I23" s="6">
        <f>IFERROR(INDEX(DaftarKelas[],MATCH(SUMPRODUCT((DaftarKelas[HARI]=JadwalKelas[[#Headers],[SABTU]])*(ROUNDDOWN($B23,10)&gt;=ROUNDDOWN(DaftarKelas[WAKTU MULAI],10))*($B23&lt;=DaftarKelas[WAKTU SELESAI]),DaftarKelas[UNIK]),DaftarKelas[UNIK],0),2),0)</f>
        <v>0</v>
      </c>
    </row>
    <row r="24" spans="1:9" ht="30" customHeight="1" x14ac:dyDescent="0.2">
      <c r="A24"/>
      <c r="B24" s="4">
        <f t="shared" si="0"/>
        <v>0.54166666666666674</v>
      </c>
      <c r="C24" s="6">
        <f>IFERROR(INDEX(DaftarKelas[],MATCH(SUMPRODUCT((DaftarKelas[HARI]=JadwalKelas[[#Headers],[MINGGU]])*(ROUNDDOWN($B24,10)&gt;=ROUNDDOWN(DaftarKelas[WAKTU MULAI],10))*($B24&lt;=DaftarKelas[WAKTU SELESAI]),DaftarKelas[UNIK]),DaftarKelas[UNIK],0),2),0)</f>
        <v>0</v>
      </c>
      <c r="D24" s="6" t="str">
        <f>IFERROR(INDEX(DaftarKelas[],MATCH(SUMPRODUCT((DaftarKelas[HARI]=JadwalKelas[[#Headers],[SENIN]])*(ROUNDDOWN($B24,10)&gt;=ROUNDDOWN(DaftarKelas[WAKTU MULAI],10))*($B24&lt;=DaftarKelas[WAKTU SELESAI]),DaftarKelas[UNIK]),DaftarKelas[UNIK],0),2),0)</f>
        <v>WR-121</v>
      </c>
      <c r="E24" s="6">
        <f>IFERROR(INDEX(DaftarKelas[],MATCH(SUMPRODUCT((DaftarKelas[HARI]=JadwalKelas[[#Headers],[SELASA]])*(ROUNDDOWN($B24,10)&gt;=ROUNDDOWN(DaftarKelas[WAKTU MULAI],10))*($B24&lt;=DaftarKelas[WAKTU SELESAI]),DaftarKelas[UNIK]),DaftarKelas[UNIK],0),2),0)</f>
        <v>0</v>
      </c>
      <c r="F24" s="6" t="str">
        <f>IFERROR(INDEX(DaftarKelas[],MATCH(SUMPRODUCT((DaftarKelas[HARI]=JadwalKelas[[#Headers],[RABU]])*(ROUNDDOWN($B24,10)&gt;=ROUNDDOWN(DaftarKelas[WAKTU MULAI],10))*($B24&lt;=DaftarKelas[WAKTU SELESAI]),DaftarKelas[UNIK]),DaftarKelas[UNIK],0),2),0)</f>
        <v>WR-121</v>
      </c>
      <c r="G24" s="6">
        <f>IFERROR(INDEX(DaftarKelas[],MATCH(SUMPRODUCT((DaftarKelas[HARI]=JadwalKelas[[#Headers],[KAMIS]])*(ROUNDDOWN($B24,10)&gt;=ROUNDDOWN(DaftarKelas[WAKTU MULAI],10))*($B24&lt;=DaftarKelas[WAKTU SELESAI]),DaftarKelas[UNIK]),DaftarKelas[UNIK],0),2),0)</f>
        <v>0</v>
      </c>
      <c r="H24" s="6">
        <f>IFERROR(INDEX(DaftarKelas[],MATCH(SUMPRODUCT((DaftarKelas[HARI]=JadwalKelas[[#Headers],[JUMAT]])*(ROUNDDOWN($B24,10)&gt;=ROUNDDOWN(DaftarKelas[WAKTU MULAI],10))*($B24&lt;=DaftarKelas[WAKTU SELESAI]),DaftarKelas[UNIK]),DaftarKelas[UNIK],0),2),0)</f>
        <v>0</v>
      </c>
      <c r="I24" s="6">
        <f>IFERROR(INDEX(DaftarKelas[],MATCH(SUMPRODUCT((DaftarKelas[HARI]=JadwalKelas[[#Headers],[SABTU]])*(ROUNDDOWN($B24,10)&gt;=ROUNDDOWN(DaftarKelas[WAKTU MULAI],10))*($B24&lt;=DaftarKelas[WAKTU SELESAI]),DaftarKelas[UNIK]),DaftarKelas[UNIK],0),2),0)</f>
        <v>0</v>
      </c>
    </row>
    <row r="25" spans="1:9" ht="30" customHeight="1" x14ac:dyDescent="0.2">
      <c r="B25" s="4">
        <f t="shared" si="0"/>
        <v>0.55208333333333337</v>
      </c>
      <c r="C25" s="6">
        <f>IFERROR(INDEX(DaftarKelas[],MATCH(SUMPRODUCT((DaftarKelas[HARI]=JadwalKelas[[#Headers],[MINGGU]])*(ROUNDDOWN($B25,10)&gt;=ROUNDDOWN(DaftarKelas[WAKTU MULAI],10))*($B25&lt;=DaftarKelas[WAKTU SELESAI]),DaftarKelas[UNIK]),DaftarKelas[UNIK],0),2),0)</f>
        <v>0</v>
      </c>
      <c r="D25" s="6" t="str">
        <f>IFERROR(INDEX(DaftarKelas[],MATCH(SUMPRODUCT((DaftarKelas[HARI]=JadwalKelas[[#Headers],[SENIN]])*(ROUNDDOWN($B25,10)&gt;=ROUNDDOWN(DaftarKelas[WAKTU MULAI],10))*($B25&lt;=DaftarKelas[WAKTU SELESAI]),DaftarKelas[UNIK]),DaftarKelas[UNIK],0),2),0)</f>
        <v>WR-121</v>
      </c>
      <c r="E25" s="6">
        <f>IFERROR(INDEX(DaftarKelas[],MATCH(SUMPRODUCT((DaftarKelas[HARI]=JadwalKelas[[#Headers],[SELASA]])*(ROUNDDOWN($B25,10)&gt;=ROUNDDOWN(DaftarKelas[WAKTU MULAI],10))*($B25&lt;=DaftarKelas[WAKTU SELESAI]),DaftarKelas[UNIK]),DaftarKelas[UNIK],0),2),0)</f>
        <v>0</v>
      </c>
      <c r="F25" s="6" t="str">
        <f>IFERROR(INDEX(DaftarKelas[],MATCH(SUMPRODUCT((DaftarKelas[HARI]=JadwalKelas[[#Headers],[RABU]])*(ROUNDDOWN($B25,10)&gt;=ROUNDDOWN(DaftarKelas[WAKTU MULAI],10))*($B25&lt;=DaftarKelas[WAKTU SELESAI]),DaftarKelas[UNIK]),DaftarKelas[UNIK],0),2),0)</f>
        <v>WR-121</v>
      </c>
      <c r="G25" s="6">
        <f>IFERROR(INDEX(DaftarKelas[],MATCH(SUMPRODUCT((DaftarKelas[HARI]=JadwalKelas[[#Headers],[KAMIS]])*(ROUNDDOWN($B25,10)&gt;=ROUNDDOWN(DaftarKelas[WAKTU MULAI],10))*($B25&lt;=DaftarKelas[WAKTU SELESAI]),DaftarKelas[UNIK]),DaftarKelas[UNIK],0),2),0)</f>
        <v>0</v>
      </c>
      <c r="H25" s="6">
        <f>IFERROR(INDEX(DaftarKelas[],MATCH(SUMPRODUCT((DaftarKelas[HARI]=JadwalKelas[[#Headers],[JUMAT]])*(ROUNDDOWN($B25,10)&gt;=ROUNDDOWN(DaftarKelas[WAKTU MULAI],10))*($B25&lt;=DaftarKelas[WAKTU SELESAI]),DaftarKelas[UNIK]),DaftarKelas[UNIK],0),2),0)</f>
        <v>0</v>
      </c>
      <c r="I25" s="6">
        <f>IFERROR(INDEX(DaftarKelas[],MATCH(SUMPRODUCT((DaftarKelas[HARI]=JadwalKelas[[#Headers],[SABTU]])*(ROUNDDOWN($B25,10)&gt;=ROUNDDOWN(DaftarKelas[WAKTU MULAI],10))*($B25&lt;=DaftarKelas[WAKTU SELESAI]),DaftarKelas[UNIK]),DaftarKelas[UNIK],0),2),0)</f>
        <v>0</v>
      </c>
    </row>
    <row r="26" spans="1:9" ht="30" customHeight="1" x14ac:dyDescent="0.2">
      <c r="B26" s="4">
        <f t="shared" si="0"/>
        <v>0.5625</v>
      </c>
      <c r="C26" s="6">
        <f>IFERROR(INDEX(DaftarKelas[],MATCH(SUMPRODUCT((DaftarKelas[HARI]=JadwalKelas[[#Headers],[MINGGU]])*(ROUNDDOWN($B26,10)&gt;=ROUNDDOWN(DaftarKelas[WAKTU MULAI],10))*($B26&lt;=DaftarKelas[WAKTU SELESAI]),DaftarKelas[UNIK]),DaftarKelas[UNIK],0),2),0)</f>
        <v>0</v>
      </c>
      <c r="D26" s="6" t="str">
        <f>IFERROR(INDEX(DaftarKelas[],MATCH(SUMPRODUCT((DaftarKelas[HARI]=JadwalKelas[[#Headers],[SENIN]])*(ROUNDDOWN($B26,10)&gt;=ROUNDDOWN(DaftarKelas[WAKTU MULAI],10))*($B26&lt;=DaftarKelas[WAKTU SELESAI]),DaftarKelas[UNIK]),DaftarKelas[UNIK],0),2),0)</f>
        <v>WR-121</v>
      </c>
      <c r="E26" s="6">
        <f>IFERROR(INDEX(DaftarKelas[],MATCH(SUMPRODUCT((DaftarKelas[HARI]=JadwalKelas[[#Headers],[SELASA]])*(ROUNDDOWN($B26,10)&gt;=ROUNDDOWN(DaftarKelas[WAKTU MULAI],10))*($B26&lt;=DaftarKelas[WAKTU SELESAI]),DaftarKelas[UNIK]),DaftarKelas[UNIK],0),2),0)</f>
        <v>0</v>
      </c>
      <c r="F26" s="6" t="str">
        <f>IFERROR(INDEX(DaftarKelas[],MATCH(SUMPRODUCT((DaftarKelas[HARI]=JadwalKelas[[#Headers],[RABU]])*(ROUNDDOWN($B26,10)&gt;=ROUNDDOWN(DaftarKelas[WAKTU MULAI],10))*($B26&lt;=DaftarKelas[WAKTU SELESAI]),DaftarKelas[UNIK]),DaftarKelas[UNIK],0),2),0)</f>
        <v>WR-121</v>
      </c>
      <c r="G26" s="6">
        <f>IFERROR(INDEX(DaftarKelas[],MATCH(SUMPRODUCT((DaftarKelas[HARI]=JadwalKelas[[#Headers],[KAMIS]])*(ROUNDDOWN($B26,10)&gt;=ROUNDDOWN(DaftarKelas[WAKTU MULAI],10))*($B26&lt;=DaftarKelas[WAKTU SELESAI]),DaftarKelas[UNIK]),DaftarKelas[UNIK],0),2),0)</f>
        <v>0</v>
      </c>
      <c r="H26" s="6">
        <f>IFERROR(INDEX(DaftarKelas[],MATCH(SUMPRODUCT((DaftarKelas[HARI]=JadwalKelas[[#Headers],[JUMAT]])*(ROUNDDOWN($B26,10)&gt;=ROUNDDOWN(DaftarKelas[WAKTU MULAI],10))*($B26&lt;=DaftarKelas[WAKTU SELESAI]),DaftarKelas[UNIK]),DaftarKelas[UNIK],0),2),0)</f>
        <v>0</v>
      </c>
      <c r="I26" s="6">
        <f>IFERROR(INDEX(DaftarKelas[],MATCH(SUMPRODUCT((DaftarKelas[HARI]=JadwalKelas[[#Headers],[SABTU]])*(ROUNDDOWN($B26,10)&gt;=ROUNDDOWN(DaftarKelas[WAKTU MULAI],10))*($B26&lt;=DaftarKelas[WAKTU SELESAI]),DaftarKelas[UNIK]),DaftarKelas[UNIK],0),2),0)</f>
        <v>0</v>
      </c>
    </row>
    <row r="27" spans="1:9" ht="30" customHeight="1" x14ac:dyDescent="0.2">
      <c r="B27" s="4">
        <f t="shared" si="0"/>
        <v>0.57291666666666663</v>
      </c>
      <c r="C27" s="6">
        <f>IFERROR(INDEX(DaftarKelas[],MATCH(SUMPRODUCT((DaftarKelas[HARI]=JadwalKelas[[#Headers],[MINGGU]])*(ROUNDDOWN($B27,10)&gt;=ROUNDDOWN(DaftarKelas[WAKTU MULAI],10))*($B27&lt;=DaftarKelas[WAKTU SELESAI]),DaftarKelas[UNIK]),DaftarKelas[UNIK],0),2),0)</f>
        <v>0</v>
      </c>
      <c r="D27" s="6" t="str">
        <f>IFERROR(INDEX(DaftarKelas[],MATCH(SUMPRODUCT((DaftarKelas[HARI]=JadwalKelas[[#Headers],[SENIN]])*(ROUNDDOWN($B27,10)&gt;=ROUNDDOWN(DaftarKelas[WAKTU MULAI],10))*($B27&lt;=DaftarKelas[WAKTU SELESAI]),DaftarKelas[UNIK]),DaftarKelas[UNIK],0),2),0)</f>
        <v>WR-121</v>
      </c>
      <c r="E27" s="6">
        <f>IFERROR(INDEX(DaftarKelas[],MATCH(SUMPRODUCT((DaftarKelas[HARI]=JadwalKelas[[#Headers],[SELASA]])*(ROUNDDOWN($B27,10)&gt;=ROUNDDOWN(DaftarKelas[WAKTU MULAI],10))*($B27&lt;=DaftarKelas[WAKTU SELESAI]),DaftarKelas[UNIK]),DaftarKelas[UNIK],0),2),0)</f>
        <v>0</v>
      </c>
      <c r="F27" s="6" t="str">
        <f>IFERROR(INDEX(DaftarKelas[],MATCH(SUMPRODUCT((DaftarKelas[HARI]=JadwalKelas[[#Headers],[RABU]])*(ROUNDDOWN($B27,10)&gt;=ROUNDDOWN(DaftarKelas[WAKTU MULAI],10))*($B27&lt;=DaftarKelas[WAKTU SELESAI]),DaftarKelas[UNIK]),DaftarKelas[UNIK],0),2),0)</f>
        <v>WR-121</v>
      </c>
      <c r="G27" s="6">
        <f>IFERROR(INDEX(DaftarKelas[],MATCH(SUMPRODUCT((DaftarKelas[HARI]=JadwalKelas[[#Headers],[KAMIS]])*(ROUNDDOWN($B27,10)&gt;=ROUNDDOWN(DaftarKelas[WAKTU MULAI],10))*($B27&lt;=DaftarKelas[WAKTU SELESAI]),DaftarKelas[UNIK]),DaftarKelas[UNIK],0),2),0)</f>
        <v>0</v>
      </c>
      <c r="H27" s="6">
        <f>IFERROR(INDEX(DaftarKelas[],MATCH(SUMPRODUCT((DaftarKelas[HARI]=JadwalKelas[[#Headers],[JUMAT]])*(ROUNDDOWN($B27,10)&gt;=ROUNDDOWN(DaftarKelas[WAKTU MULAI],10))*($B27&lt;=DaftarKelas[WAKTU SELESAI]),DaftarKelas[UNIK]),DaftarKelas[UNIK],0),2),0)</f>
        <v>0</v>
      </c>
      <c r="I27" s="6">
        <f>IFERROR(INDEX(DaftarKelas[],MATCH(SUMPRODUCT((DaftarKelas[HARI]=JadwalKelas[[#Headers],[SABTU]])*(ROUNDDOWN($B27,10)&gt;=ROUNDDOWN(DaftarKelas[WAKTU MULAI],10))*($B27&lt;=DaftarKelas[WAKTU SELESAI]),DaftarKelas[UNIK]),DaftarKelas[UNIK],0),2),0)</f>
        <v>0</v>
      </c>
    </row>
    <row r="28" spans="1:9" ht="30" customHeight="1" x14ac:dyDescent="0.2">
      <c r="B28" s="4">
        <f t="shared" si="0"/>
        <v>0.58333333333333326</v>
      </c>
      <c r="C28" s="6">
        <f>IFERROR(INDEX(DaftarKelas[],MATCH(SUMPRODUCT((DaftarKelas[HARI]=JadwalKelas[[#Headers],[MINGGU]])*(ROUNDDOWN($B28,10)&gt;=ROUNDDOWN(DaftarKelas[WAKTU MULAI],10))*($B28&lt;=DaftarKelas[WAKTU SELESAI]),DaftarKelas[UNIK]),DaftarKelas[UNIK],0),2),0)</f>
        <v>0</v>
      </c>
      <c r="D28" s="6" t="str">
        <f>IFERROR(INDEX(DaftarKelas[],MATCH(SUMPRODUCT((DaftarKelas[HARI]=JadwalKelas[[#Headers],[SENIN]])*(ROUNDDOWN($B28,10)&gt;=ROUNDDOWN(DaftarKelas[WAKTU MULAI],10))*($B28&lt;=DaftarKelas[WAKTU SELESAI]),DaftarKelas[UNIK]),DaftarKelas[UNIK],0),2),0)</f>
        <v>WR-121</v>
      </c>
      <c r="E28" s="6">
        <f>IFERROR(INDEX(DaftarKelas[],MATCH(SUMPRODUCT((DaftarKelas[HARI]=JadwalKelas[[#Headers],[SELASA]])*(ROUNDDOWN($B28,10)&gt;=ROUNDDOWN(DaftarKelas[WAKTU MULAI],10))*($B28&lt;=DaftarKelas[WAKTU SELESAI]),DaftarKelas[UNIK]),DaftarKelas[UNIK],0),2),0)</f>
        <v>0</v>
      </c>
      <c r="F28" s="6" t="str">
        <f>IFERROR(INDEX(DaftarKelas[],MATCH(SUMPRODUCT((DaftarKelas[HARI]=JadwalKelas[[#Headers],[RABU]])*(ROUNDDOWN($B28,10)&gt;=ROUNDDOWN(DaftarKelas[WAKTU MULAI],10))*($B28&lt;=DaftarKelas[WAKTU SELESAI]),DaftarKelas[UNIK]),DaftarKelas[UNIK],0),2),0)</f>
        <v>WR-121</v>
      </c>
      <c r="G28" s="6">
        <f>IFERROR(INDEX(DaftarKelas[],MATCH(SUMPRODUCT((DaftarKelas[HARI]=JadwalKelas[[#Headers],[KAMIS]])*(ROUNDDOWN($B28,10)&gt;=ROUNDDOWN(DaftarKelas[WAKTU MULAI],10))*($B28&lt;=DaftarKelas[WAKTU SELESAI]),DaftarKelas[UNIK]),DaftarKelas[UNIK],0),2),0)</f>
        <v>0</v>
      </c>
      <c r="H28" s="6">
        <f>IFERROR(INDEX(DaftarKelas[],MATCH(SUMPRODUCT((DaftarKelas[HARI]=JadwalKelas[[#Headers],[JUMAT]])*(ROUNDDOWN($B28,10)&gt;=ROUNDDOWN(DaftarKelas[WAKTU MULAI],10))*($B28&lt;=DaftarKelas[WAKTU SELESAI]),DaftarKelas[UNIK]),DaftarKelas[UNIK],0),2),0)</f>
        <v>0</v>
      </c>
      <c r="I28" s="6">
        <f>IFERROR(INDEX(DaftarKelas[],MATCH(SUMPRODUCT((DaftarKelas[HARI]=JadwalKelas[[#Headers],[SABTU]])*(ROUNDDOWN($B28,10)&gt;=ROUNDDOWN(DaftarKelas[WAKTU MULAI],10))*($B28&lt;=DaftarKelas[WAKTU SELESAI]),DaftarKelas[UNIK]),DaftarKelas[UNIK],0),2),0)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IFERROR(INDEX(DaftarKelas[],MATCH(SUMPRODUCT((DaftarKelas[HARI]=JadwalKelas[[#Headers],[MINGGU]])*(ROUNDDOWN($B29,10)&gt;=ROUNDDOWN(DaftarKelas[WAKTU MULAI],10))*($B29&lt;=DaftarKelas[WAKTU SELESAI]),DaftarKelas[UNIK]),DaftarKelas[UNIK],0),2),0)</f>
        <v>0</v>
      </c>
      <c r="D29" s="6">
        <f>IFERROR(INDEX(DaftarKelas[],MATCH(SUMPRODUCT((DaftarKelas[HARI]=JadwalKelas[[#Headers],[SENIN]])*(ROUNDDOWN($B29,10)&gt;=ROUNDDOWN(DaftarKelas[WAKTU MULAI],10))*($B29&lt;=DaftarKelas[WAKTU SELESAI]),DaftarKelas[UNIK]),DaftarKelas[UNIK],0),2),0)</f>
        <v>0</v>
      </c>
      <c r="E29" s="6">
        <f>IFERROR(INDEX(DaftarKelas[],MATCH(SUMPRODUCT((DaftarKelas[HARI]=JadwalKelas[[#Headers],[SELASA]])*(ROUNDDOWN($B29,10)&gt;=ROUNDDOWN(DaftarKelas[WAKTU MULAI],10))*($B29&lt;=DaftarKelas[WAKTU SELESAI]),DaftarKelas[UNIK]),DaftarKelas[UNIK],0),2),0)</f>
        <v>0</v>
      </c>
      <c r="F29" s="6">
        <f>IFERROR(INDEX(DaftarKelas[],MATCH(SUMPRODUCT((DaftarKelas[HARI]=JadwalKelas[[#Headers],[RABU]])*(ROUNDDOWN($B29,10)&gt;=ROUNDDOWN(DaftarKelas[WAKTU MULAI],10))*($B29&lt;=DaftarKelas[WAKTU SELESAI]),DaftarKelas[UNIK]),DaftarKelas[UNIK],0),2),0)</f>
        <v>0</v>
      </c>
      <c r="G29" s="6">
        <f>IFERROR(INDEX(DaftarKelas[],MATCH(SUMPRODUCT((DaftarKelas[HARI]=JadwalKelas[[#Headers],[KAMIS]])*(ROUNDDOWN($B29,10)&gt;=ROUNDDOWN(DaftarKelas[WAKTU MULAI],10))*($B29&lt;=DaftarKelas[WAKTU SELESAI]),DaftarKelas[UNIK]),DaftarKelas[UNIK],0),2),0)</f>
        <v>0</v>
      </c>
      <c r="H29" s="6">
        <f>IFERROR(INDEX(DaftarKelas[],MATCH(SUMPRODUCT((DaftarKelas[HARI]=JadwalKelas[[#Headers],[JUMAT]])*(ROUNDDOWN($B29,10)&gt;=ROUNDDOWN(DaftarKelas[WAKTU MULAI],10))*($B29&lt;=DaftarKelas[WAKTU SELESAI]),DaftarKelas[UNIK]),DaftarKelas[UNIK],0),2),0)</f>
        <v>0</v>
      </c>
      <c r="I29" s="6">
        <f>IFERROR(INDEX(DaftarKelas[],MATCH(SUMPRODUCT((DaftarKelas[HARI]=JadwalKelas[[#Headers],[SABTU]])*(ROUNDDOWN($B29,10)&gt;=ROUNDDOWN(DaftarKelas[WAKTU MULAI],10))*($B29&lt;=DaftarKelas[WAKTU SELESAI]),DaftarKelas[UNIK]),DaftarKelas[UNIK],0),2),0)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IFERROR(INDEX(DaftarKelas[],MATCH(SUMPRODUCT((DaftarKelas[HARI]=JadwalKelas[[#Headers],[MINGGU]])*(ROUNDDOWN($B30,10)&gt;=ROUNDDOWN(DaftarKelas[WAKTU MULAI],10))*($B30&lt;=DaftarKelas[WAKTU SELESAI]),DaftarKelas[UNIK]),DaftarKelas[UNIK],0),2),0)</f>
        <v>0</v>
      </c>
      <c r="D30" s="6">
        <f>IFERROR(INDEX(DaftarKelas[],MATCH(SUMPRODUCT((DaftarKelas[HARI]=JadwalKelas[[#Headers],[SENIN]])*(ROUNDDOWN($B30,10)&gt;=ROUNDDOWN(DaftarKelas[WAKTU MULAI],10))*($B30&lt;=DaftarKelas[WAKTU SELESAI]),DaftarKelas[UNIK]),DaftarKelas[UNIK],0),2),0)</f>
        <v>0</v>
      </c>
      <c r="E30" s="6">
        <f>IFERROR(INDEX(DaftarKelas[],MATCH(SUMPRODUCT((DaftarKelas[HARI]=JadwalKelas[[#Headers],[SELASA]])*(ROUNDDOWN($B30,10)&gt;=ROUNDDOWN(DaftarKelas[WAKTU MULAI],10))*($B30&lt;=DaftarKelas[WAKTU SELESAI]),DaftarKelas[UNIK]),DaftarKelas[UNIK],0),2),0)</f>
        <v>0</v>
      </c>
      <c r="F30" s="6">
        <f>IFERROR(INDEX(DaftarKelas[],MATCH(SUMPRODUCT((DaftarKelas[HARI]=JadwalKelas[[#Headers],[RABU]])*(ROUNDDOWN($B30,10)&gt;=ROUNDDOWN(DaftarKelas[WAKTU MULAI],10))*($B30&lt;=DaftarKelas[WAKTU SELESAI]),DaftarKelas[UNIK]),DaftarKelas[UNIK],0),2),0)</f>
        <v>0</v>
      </c>
      <c r="G30" s="6">
        <f>IFERROR(INDEX(DaftarKelas[],MATCH(SUMPRODUCT((DaftarKelas[HARI]=JadwalKelas[[#Headers],[KAMIS]])*(ROUNDDOWN($B30,10)&gt;=ROUNDDOWN(DaftarKelas[WAKTU MULAI],10))*($B30&lt;=DaftarKelas[WAKTU SELESAI]),DaftarKelas[UNIK]),DaftarKelas[UNIK],0),2),0)</f>
        <v>0</v>
      </c>
      <c r="H30" s="6">
        <f>IFERROR(INDEX(DaftarKelas[],MATCH(SUMPRODUCT((DaftarKelas[HARI]=JadwalKelas[[#Headers],[JUMAT]])*(ROUNDDOWN($B30,10)&gt;=ROUNDDOWN(DaftarKelas[WAKTU MULAI],10))*($B30&lt;=DaftarKelas[WAKTU SELESAI]),DaftarKelas[UNIK]),DaftarKelas[UNIK],0),2),0)</f>
        <v>0</v>
      </c>
      <c r="I30" s="6">
        <f>IFERROR(INDEX(DaftarKelas[],MATCH(SUMPRODUCT((DaftarKelas[HARI]=JadwalKelas[[#Headers],[SABTU]])*(ROUNDDOWN($B30,10)&gt;=ROUNDDOWN(DaftarKelas[WAKTU MULAI],10))*($B30&lt;=DaftarKelas[WAKTU SELESAI]),DaftarKelas[UNIK]),DaftarKelas[UNIK],0),2),0)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IFERROR(INDEX(DaftarKelas[],MATCH(SUMPRODUCT((DaftarKelas[HARI]=JadwalKelas[[#Headers],[MINGGU]])*(ROUNDDOWN($B31,10)&gt;=ROUNDDOWN(DaftarKelas[WAKTU MULAI],10))*($B31&lt;=DaftarKelas[WAKTU SELESAI]),DaftarKelas[UNIK]),DaftarKelas[UNIK],0),2),0)</f>
        <v>0</v>
      </c>
      <c r="D31" s="6">
        <f>IFERROR(INDEX(DaftarKelas[],MATCH(SUMPRODUCT((DaftarKelas[HARI]=JadwalKelas[[#Headers],[SENIN]])*(ROUNDDOWN($B31,10)&gt;=ROUNDDOWN(DaftarKelas[WAKTU MULAI],10))*($B31&lt;=DaftarKelas[WAKTU SELESAI]),DaftarKelas[UNIK]),DaftarKelas[UNIK],0),2),0)</f>
        <v>0</v>
      </c>
      <c r="E31" s="6">
        <f>IFERROR(INDEX(DaftarKelas[],MATCH(SUMPRODUCT((DaftarKelas[HARI]=JadwalKelas[[#Headers],[SELASA]])*(ROUNDDOWN($B31,10)&gt;=ROUNDDOWN(DaftarKelas[WAKTU MULAI],10))*($B31&lt;=DaftarKelas[WAKTU SELESAI]),DaftarKelas[UNIK]),DaftarKelas[UNIK],0),2),0)</f>
        <v>0</v>
      </c>
      <c r="F31" s="6">
        <f>IFERROR(INDEX(DaftarKelas[],MATCH(SUMPRODUCT((DaftarKelas[HARI]=JadwalKelas[[#Headers],[RABU]])*(ROUNDDOWN($B31,10)&gt;=ROUNDDOWN(DaftarKelas[WAKTU MULAI],10))*($B31&lt;=DaftarKelas[WAKTU SELESAI]),DaftarKelas[UNIK]),DaftarKelas[UNIK],0),2),0)</f>
        <v>0</v>
      </c>
      <c r="G31" s="6">
        <f>IFERROR(INDEX(DaftarKelas[],MATCH(SUMPRODUCT((DaftarKelas[HARI]=JadwalKelas[[#Headers],[KAMIS]])*(ROUNDDOWN($B31,10)&gt;=ROUNDDOWN(DaftarKelas[WAKTU MULAI],10))*($B31&lt;=DaftarKelas[WAKTU SELESAI]),DaftarKelas[UNIK]),DaftarKelas[UNIK],0),2),0)</f>
        <v>0</v>
      </c>
      <c r="H31" s="6">
        <f>IFERROR(INDEX(DaftarKelas[],MATCH(SUMPRODUCT((DaftarKelas[HARI]=JadwalKelas[[#Headers],[JUMAT]])*(ROUNDDOWN($B31,10)&gt;=ROUNDDOWN(DaftarKelas[WAKTU MULAI],10))*($B31&lt;=DaftarKelas[WAKTU SELESAI]),DaftarKelas[UNIK]),DaftarKelas[UNIK],0),2),0)</f>
        <v>0</v>
      </c>
      <c r="I31" s="6">
        <f>IFERROR(INDEX(DaftarKelas[],MATCH(SUMPRODUCT((DaftarKelas[HARI]=JadwalKelas[[#Headers],[SABTU]])*(ROUNDDOWN($B31,10)&gt;=ROUNDDOWN(DaftarKelas[WAKTU MULAI],10))*($B31&lt;=DaftarKelas[WAKTU SELESAI]),DaftarKelas[UNIK]),DaftarKelas[UNIK],0),2),0)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IFERROR(INDEX(DaftarKelas[],MATCH(SUMPRODUCT((DaftarKelas[HARI]=JadwalKelas[[#Headers],[MINGGU]])*(ROUNDDOWN($B32,10)&gt;=ROUNDDOWN(DaftarKelas[WAKTU MULAI],10))*($B32&lt;=DaftarKelas[WAKTU SELESAI]),DaftarKelas[UNIK]),DaftarKelas[UNIK],0),2),0)</f>
        <v>0</v>
      </c>
      <c r="D32" s="6">
        <f>IFERROR(INDEX(DaftarKelas[],MATCH(SUMPRODUCT((DaftarKelas[HARI]=JadwalKelas[[#Headers],[SENIN]])*(ROUNDDOWN($B32,10)&gt;=ROUNDDOWN(DaftarKelas[WAKTU MULAI],10))*($B32&lt;=DaftarKelas[WAKTU SELESAI]),DaftarKelas[UNIK]),DaftarKelas[UNIK],0),2),0)</f>
        <v>0</v>
      </c>
      <c r="E32" s="6">
        <f>IFERROR(INDEX(DaftarKelas[],MATCH(SUMPRODUCT((DaftarKelas[HARI]=JadwalKelas[[#Headers],[SELASA]])*(ROUNDDOWN($B32,10)&gt;=ROUNDDOWN(DaftarKelas[WAKTU MULAI],10))*($B32&lt;=DaftarKelas[WAKTU SELESAI]),DaftarKelas[UNIK]),DaftarKelas[UNIK],0),2),0)</f>
        <v>0</v>
      </c>
      <c r="F32" s="6">
        <f>IFERROR(INDEX(DaftarKelas[],MATCH(SUMPRODUCT((DaftarKelas[HARI]=JadwalKelas[[#Headers],[RABU]])*(ROUNDDOWN($B32,10)&gt;=ROUNDDOWN(DaftarKelas[WAKTU MULAI],10))*($B32&lt;=DaftarKelas[WAKTU SELESAI]),DaftarKelas[UNIK]),DaftarKelas[UNIK],0),2),0)</f>
        <v>0</v>
      </c>
      <c r="G32" s="6">
        <f>IFERROR(INDEX(DaftarKelas[],MATCH(SUMPRODUCT((DaftarKelas[HARI]=JadwalKelas[[#Headers],[KAMIS]])*(ROUNDDOWN($B32,10)&gt;=ROUNDDOWN(DaftarKelas[WAKTU MULAI],10))*($B32&lt;=DaftarKelas[WAKTU SELESAI]),DaftarKelas[UNIK]),DaftarKelas[UNIK],0),2),0)</f>
        <v>0</v>
      </c>
      <c r="H32" s="6">
        <f>IFERROR(INDEX(DaftarKelas[],MATCH(SUMPRODUCT((DaftarKelas[HARI]=JadwalKelas[[#Headers],[JUMAT]])*(ROUNDDOWN($B32,10)&gt;=ROUNDDOWN(DaftarKelas[WAKTU MULAI],10))*($B32&lt;=DaftarKelas[WAKTU SELESAI]),DaftarKelas[UNIK]),DaftarKelas[UNIK],0),2),0)</f>
        <v>0</v>
      </c>
      <c r="I32" s="6">
        <f>IFERROR(INDEX(DaftarKelas[],MATCH(SUMPRODUCT((DaftarKelas[HARI]=JadwalKelas[[#Headers],[SABTU]])*(ROUNDDOWN($B32,10)&gt;=ROUNDDOWN(DaftarKelas[WAKTU MULAI],10))*($B32&lt;=DaftarKelas[WAKTU SELESAI]),DaftarKelas[UNIK]),DaftarKelas[UNIK],0),2),0)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IFERROR(INDEX(DaftarKelas[],MATCH(SUMPRODUCT((DaftarKelas[HARI]=JadwalKelas[[#Headers],[MINGGU]])*(ROUNDDOWN($B33,10)&gt;=ROUNDDOWN(DaftarKelas[WAKTU MULAI],10))*($B33&lt;=DaftarKelas[WAKTU SELESAI]),DaftarKelas[UNIK]),DaftarKelas[UNIK],0),2),0)</f>
        <v>0</v>
      </c>
      <c r="D33" s="6">
        <f>IFERROR(INDEX(DaftarKelas[],MATCH(SUMPRODUCT((DaftarKelas[HARI]=JadwalKelas[[#Headers],[SENIN]])*(ROUNDDOWN($B33,10)&gt;=ROUNDDOWN(DaftarKelas[WAKTU MULAI],10))*($B33&lt;=DaftarKelas[WAKTU SELESAI]),DaftarKelas[UNIK]),DaftarKelas[UNIK],0),2),0)</f>
        <v>0</v>
      </c>
      <c r="E33" s="6">
        <f>IFERROR(INDEX(DaftarKelas[],MATCH(SUMPRODUCT((DaftarKelas[HARI]=JadwalKelas[[#Headers],[SELASA]])*(ROUNDDOWN($B33,10)&gt;=ROUNDDOWN(DaftarKelas[WAKTU MULAI],10))*($B33&lt;=DaftarKelas[WAKTU SELESAI]),DaftarKelas[UNIK]),DaftarKelas[UNIK],0),2),0)</f>
        <v>0</v>
      </c>
      <c r="F33" s="6">
        <f>IFERROR(INDEX(DaftarKelas[],MATCH(SUMPRODUCT((DaftarKelas[HARI]=JadwalKelas[[#Headers],[RABU]])*(ROUNDDOWN($B33,10)&gt;=ROUNDDOWN(DaftarKelas[WAKTU MULAI],10))*($B33&lt;=DaftarKelas[WAKTU SELESAI]),DaftarKelas[UNIK]),DaftarKelas[UNIK],0),2),0)</f>
        <v>0</v>
      </c>
      <c r="G33" s="6">
        <f>IFERROR(INDEX(DaftarKelas[],MATCH(SUMPRODUCT((DaftarKelas[HARI]=JadwalKelas[[#Headers],[KAMIS]])*(ROUNDDOWN($B33,10)&gt;=ROUNDDOWN(DaftarKelas[WAKTU MULAI],10))*($B33&lt;=DaftarKelas[WAKTU SELESAI]),DaftarKelas[UNIK]),DaftarKelas[UNIK],0),2),0)</f>
        <v>0</v>
      </c>
      <c r="H33" s="6">
        <f>IFERROR(INDEX(DaftarKelas[],MATCH(SUMPRODUCT((DaftarKelas[HARI]=JadwalKelas[[#Headers],[JUMAT]])*(ROUNDDOWN($B33,10)&gt;=ROUNDDOWN(DaftarKelas[WAKTU MULAI],10))*($B33&lt;=DaftarKelas[WAKTU SELESAI]),DaftarKelas[UNIK]),DaftarKelas[UNIK],0),2),0)</f>
        <v>0</v>
      </c>
      <c r="I33" s="6">
        <f>IFERROR(INDEX(DaftarKelas[],MATCH(SUMPRODUCT((DaftarKelas[HARI]=JadwalKelas[[#Headers],[SABTU]])*(ROUNDDOWN($B33,10)&gt;=ROUNDDOWN(DaftarKelas[WAKTU MULAI],10))*($B33&lt;=DaftarKelas[WAKTU SELESAI]),DaftarKelas[UNIK]),DaftarKelas[UNIK],0),2),0)</f>
        <v>0</v>
      </c>
    </row>
    <row r="34" spans="2:9" ht="30" customHeight="1" x14ac:dyDescent="0.2">
      <c r="B34" s="4">
        <f t="shared" si="0"/>
        <v>0.64583333333333304</v>
      </c>
      <c r="C34" s="6">
        <f>IFERROR(INDEX(DaftarKelas[],MATCH(SUMPRODUCT((DaftarKelas[HARI]=JadwalKelas[[#Headers],[MINGGU]])*(ROUNDDOWN($B34,10)&gt;=ROUNDDOWN(DaftarKelas[WAKTU MULAI],10))*($B34&lt;=DaftarKelas[WAKTU SELESAI]),DaftarKelas[UNIK]),DaftarKelas[UNIK],0),2),0)</f>
        <v>0</v>
      </c>
      <c r="D34" s="6">
        <f>IFERROR(INDEX(DaftarKelas[],MATCH(SUMPRODUCT((DaftarKelas[HARI]=JadwalKelas[[#Headers],[SENIN]])*(ROUNDDOWN($B34,10)&gt;=ROUNDDOWN(DaftarKelas[WAKTU MULAI],10))*($B34&lt;=DaftarKelas[WAKTU SELESAI]),DaftarKelas[UNIK]),DaftarKelas[UNIK],0),2),0)</f>
        <v>0</v>
      </c>
      <c r="E34" s="6">
        <f>IFERROR(INDEX(DaftarKelas[],MATCH(SUMPRODUCT((DaftarKelas[HARI]=JadwalKelas[[#Headers],[SELASA]])*(ROUNDDOWN($B34,10)&gt;=ROUNDDOWN(DaftarKelas[WAKTU MULAI],10))*($B34&lt;=DaftarKelas[WAKTU SELESAI]),DaftarKelas[UNIK]),DaftarKelas[UNIK],0),2),0)</f>
        <v>0</v>
      </c>
      <c r="F34" s="6">
        <f>IFERROR(INDEX(DaftarKelas[],MATCH(SUMPRODUCT((DaftarKelas[HARI]=JadwalKelas[[#Headers],[RABU]])*(ROUNDDOWN($B34,10)&gt;=ROUNDDOWN(DaftarKelas[WAKTU MULAI],10))*($B34&lt;=DaftarKelas[WAKTU SELESAI]),DaftarKelas[UNIK]),DaftarKelas[UNIK],0),2),0)</f>
        <v>0</v>
      </c>
      <c r="G34" s="6">
        <f>IFERROR(INDEX(DaftarKelas[],MATCH(SUMPRODUCT((DaftarKelas[HARI]=JadwalKelas[[#Headers],[KAMIS]])*(ROUNDDOWN($B34,10)&gt;=ROUNDDOWN(DaftarKelas[WAKTU MULAI],10))*($B34&lt;=DaftarKelas[WAKTU SELESAI]),DaftarKelas[UNIK]),DaftarKelas[UNIK],0),2),0)</f>
        <v>0</v>
      </c>
      <c r="H34" s="6">
        <f>IFERROR(INDEX(DaftarKelas[],MATCH(SUMPRODUCT((DaftarKelas[HARI]=JadwalKelas[[#Headers],[JUMAT]])*(ROUNDDOWN($B34,10)&gt;=ROUNDDOWN(DaftarKelas[WAKTU MULAI],10))*($B34&lt;=DaftarKelas[WAKTU SELESAI]),DaftarKelas[UNIK]),DaftarKelas[UNIK],0),2),0)</f>
        <v>0</v>
      </c>
      <c r="I34" s="6">
        <f>IFERROR(INDEX(DaftarKelas[],MATCH(SUMPRODUCT((DaftarKelas[HARI]=JadwalKelas[[#Headers],[SABTU]])*(ROUNDDOWN($B34,10)&gt;=ROUNDDOWN(DaftarKelas[WAKTU MULAI],10))*($B34&lt;=DaftarKelas[WAKTU SELESAI]),DaftarKelas[UNIK]),DaftarKelas[UNIK],0),2),0)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IFERROR(INDEX(DaftarKelas[],MATCH(SUMPRODUCT((DaftarKelas[HARI]=JadwalKelas[[#Headers],[MINGGU]])*(ROUNDDOWN($B35,10)&gt;=ROUNDDOWN(DaftarKelas[WAKTU MULAI],10))*($B35&lt;=DaftarKelas[WAKTU SELESAI]),DaftarKelas[UNIK]),DaftarKelas[UNIK],0),2),0)</f>
        <v>0</v>
      </c>
      <c r="D35" s="6">
        <f>IFERROR(INDEX(DaftarKelas[],MATCH(SUMPRODUCT((DaftarKelas[HARI]=JadwalKelas[[#Headers],[SENIN]])*(ROUNDDOWN($B35,10)&gt;=ROUNDDOWN(DaftarKelas[WAKTU MULAI],10))*($B35&lt;=DaftarKelas[WAKTU SELESAI]),DaftarKelas[UNIK]),DaftarKelas[UNIK],0),2),0)</f>
        <v>0</v>
      </c>
      <c r="E35" s="6">
        <f>IFERROR(INDEX(DaftarKelas[],MATCH(SUMPRODUCT((DaftarKelas[HARI]=JadwalKelas[[#Headers],[SELASA]])*(ROUNDDOWN($B35,10)&gt;=ROUNDDOWN(DaftarKelas[WAKTU MULAI],10))*($B35&lt;=DaftarKelas[WAKTU SELESAI]),DaftarKelas[UNIK]),DaftarKelas[UNIK],0),2),0)</f>
        <v>0</v>
      </c>
      <c r="F35" s="6">
        <f>IFERROR(INDEX(DaftarKelas[],MATCH(SUMPRODUCT((DaftarKelas[HARI]=JadwalKelas[[#Headers],[RABU]])*(ROUNDDOWN($B35,10)&gt;=ROUNDDOWN(DaftarKelas[WAKTU MULAI],10))*($B35&lt;=DaftarKelas[WAKTU SELESAI]),DaftarKelas[UNIK]),DaftarKelas[UNIK],0),2),0)</f>
        <v>0</v>
      </c>
      <c r="G35" s="6">
        <f>IFERROR(INDEX(DaftarKelas[],MATCH(SUMPRODUCT((DaftarKelas[HARI]=JadwalKelas[[#Headers],[KAMIS]])*(ROUNDDOWN($B35,10)&gt;=ROUNDDOWN(DaftarKelas[WAKTU MULAI],10))*($B35&lt;=DaftarKelas[WAKTU SELESAI]),DaftarKelas[UNIK]),DaftarKelas[UNIK],0),2),0)</f>
        <v>0</v>
      </c>
      <c r="H35" s="6">
        <f>IFERROR(INDEX(DaftarKelas[],MATCH(SUMPRODUCT((DaftarKelas[HARI]=JadwalKelas[[#Headers],[JUMAT]])*(ROUNDDOWN($B35,10)&gt;=ROUNDDOWN(DaftarKelas[WAKTU MULAI],10))*($B35&lt;=DaftarKelas[WAKTU SELESAI]),DaftarKelas[UNIK]),DaftarKelas[UNIK],0),2),0)</f>
        <v>0</v>
      </c>
      <c r="I35" s="6">
        <f>IFERROR(INDEX(DaftarKelas[],MATCH(SUMPRODUCT((DaftarKelas[HARI]=JadwalKelas[[#Headers],[SABTU]])*(ROUNDDOWN($B35,10)&gt;=ROUNDDOWN(DaftarKelas[WAKTU MULAI],10))*($B35&lt;=DaftarKelas[WAKTU SELESAI]),DaftarKelas[UNIK]),DaftarKelas[UNIK],0),2),0)</f>
        <v>0</v>
      </c>
    </row>
    <row r="36" spans="2:9" ht="30" customHeight="1" x14ac:dyDescent="0.2">
      <c r="B36" s="4">
        <f t="shared" si="0"/>
        <v>0.6666666666666663</v>
      </c>
      <c r="C36" s="6">
        <f>IFERROR(INDEX(DaftarKelas[],MATCH(SUMPRODUCT((DaftarKelas[HARI]=JadwalKelas[[#Headers],[MINGGU]])*(ROUNDDOWN($B36,10)&gt;=ROUNDDOWN(DaftarKelas[WAKTU MULAI],10))*($B36&lt;=DaftarKelas[WAKTU SELESAI]),DaftarKelas[UNIK]),DaftarKelas[UNIK],0),2),0)</f>
        <v>0</v>
      </c>
      <c r="D36" s="6" t="str">
        <f>IFERROR(INDEX(DaftarKelas[],MATCH(SUMPRODUCT((DaftarKelas[HARI]=JadwalKelas[[#Headers],[SENIN]])*(ROUNDDOWN($B36,10)&gt;=ROUNDDOWN(DaftarKelas[WAKTU MULAI],10))*($B36&lt;=DaftarKelas[WAKTU SELESAI]),DaftarKelas[UNIK]),DaftarKelas[UNIK],0),2),0)</f>
        <v>SP-111</v>
      </c>
      <c r="E36" s="6">
        <f>IFERROR(INDEX(DaftarKelas[],MATCH(SUMPRODUCT((DaftarKelas[HARI]=JadwalKelas[[#Headers],[SELASA]])*(ROUNDDOWN($B36,10)&gt;=ROUNDDOWN(DaftarKelas[WAKTU MULAI],10))*($B36&lt;=DaftarKelas[WAKTU SELESAI]),DaftarKelas[UNIK]),DaftarKelas[UNIK],0),2),0)</f>
        <v>0</v>
      </c>
      <c r="F36" s="6">
        <f>IFERROR(INDEX(DaftarKelas[],MATCH(SUMPRODUCT((DaftarKelas[HARI]=JadwalKelas[[#Headers],[RABU]])*(ROUNDDOWN($B36,10)&gt;=ROUNDDOWN(DaftarKelas[WAKTU MULAI],10))*($B36&lt;=DaftarKelas[WAKTU SELESAI]),DaftarKelas[UNIK]),DaftarKelas[UNIK],0),2),0)</f>
        <v>0</v>
      </c>
      <c r="G36" s="6">
        <f>IFERROR(INDEX(DaftarKelas[],MATCH(SUMPRODUCT((DaftarKelas[HARI]=JadwalKelas[[#Headers],[KAMIS]])*(ROUNDDOWN($B36,10)&gt;=ROUNDDOWN(DaftarKelas[WAKTU MULAI],10))*($B36&lt;=DaftarKelas[WAKTU SELESAI]),DaftarKelas[UNIK]),DaftarKelas[UNIK],0),2),0)</f>
        <v>0</v>
      </c>
      <c r="H36" s="6">
        <f>IFERROR(INDEX(DaftarKelas[],MATCH(SUMPRODUCT((DaftarKelas[HARI]=JadwalKelas[[#Headers],[JUMAT]])*(ROUNDDOWN($B36,10)&gt;=ROUNDDOWN(DaftarKelas[WAKTU MULAI],10))*($B36&lt;=DaftarKelas[WAKTU SELESAI]),DaftarKelas[UNIK]),DaftarKelas[UNIK],0),2),0)</f>
        <v>0</v>
      </c>
      <c r="I36" s="6">
        <f>IFERROR(INDEX(DaftarKelas[],MATCH(SUMPRODUCT((DaftarKelas[HARI]=JadwalKelas[[#Headers],[SABTU]])*(ROUNDDOWN($B36,10)&gt;=ROUNDDOWN(DaftarKelas[WAKTU MULAI],10))*($B36&lt;=DaftarKelas[WAKTU SELESAI]),DaftarKelas[UNIK]),DaftarKelas[UNIK],0),2),0)</f>
        <v>0</v>
      </c>
    </row>
    <row r="37" spans="2:9" ht="30" customHeight="1" x14ac:dyDescent="0.2">
      <c r="B37" s="4">
        <f t="shared" ref="B37:B56" si="1">B36+Penambahan</f>
        <v>0.67708333333333293</v>
      </c>
      <c r="C37" s="6">
        <f>IFERROR(INDEX(DaftarKelas[],MATCH(SUMPRODUCT((DaftarKelas[HARI]=JadwalKelas[[#Headers],[MINGGU]])*(ROUNDDOWN($B37,10)&gt;=ROUNDDOWN(DaftarKelas[WAKTU MULAI],10))*($B37&lt;=DaftarKelas[WAKTU SELESAI]),DaftarKelas[UNIK]),DaftarKelas[UNIK],0),2),0)</f>
        <v>0</v>
      </c>
      <c r="D37" s="6" t="str">
        <f>IFERROR(INDEX(DaftarKelas[],MATCH(SUMPRODUCT((DaftarKelas[HARI]=JadwalKelas[[#Headers],[SENIN]])*(ROUNDDOWN($B37,10)&gt;=ROUNDDOWN(DaftarKelas[WAKTU MULAI],10))*($B37&lt;=DaftarKelas[WAKTU SELESAI]),DaftarKelas[UNIK]),DaftarKelas[UNIK],0),2),0)</f>
        <v>SP-111</v>
      </c>
      <c r="E37" s="6">
        <f>IFERROR(INDEX(DaftarKelas[],MATCH(SUMPRODUCT((DaftarKelas[HARI]=JadwalKelas[[#Headers],[SELASA]])*(ROUNDDOWN($B37,10)&gt;=ROUNDDOWN(DaftarKelas[WAKTU MULAI],10))*($B37&lt;=DaftarKelas[WAKTU SELESAI]),DaftarKelas[UNIK]),DaftarKelas[UNIK],0),2),0)</f>
        <v>0</v>
      </c>
      <c r="F37" s="6">
        <f>IFERROR(INDEX(DaftarKelas[],MATCH(SUMPRODUCT((DaftarKelas[HARI]=JadwalKelas[[#Headers],[RABU]])*(ROUNDDOWN($B37,10)&gt;=ROUNDDOWN(DaftarKelas[WAKTU MULAI],10))*($B37&lt;=DaftarKelas[WAKTU SELESAI]),DaftarKelas[UNIK]),DaftarKelas[UNIK],0),2),0)</f>
        <v>0</v>
      </c>
      <c r="G37" s="6">
        <f>IFERROR(INDEX(DaftarKelas[],MATCH(SUMPRODUCT((DaftarKelas[HARI]=JadwalKelas[[#Headers],[KAMIS]])*(ROUNDDOWN($B37,10)&gt;=ROUNDDOWN(DaftarKelas[WAKTU MULAI],10))*($B37&lt;=DaftarKelas[WAKTU SELESAI]),DaftarKelas[UNIK]),DaftarKelas[UNIK],0),2),0)</f>
        <v>0</v>
      </c>
      <c r="H37" s="6">
        <f>IFERROR(INDEX(DaftarKelas[],MATCH(SUMPRODUCT((DaftarKelas[HARI]=JadwalKelas[[#Headers],[JUMAT]])*(ROUNDDOWN($B37,10)&gt;=ROUNDDOWN(DaftarKelas[WAKTU MULAI],10))*($B37&lt;=DaftarKelas[WAKTU SELESAI]),DaftarKelas[UNIK]),DaftarKelas[UNIK],0),2),0)</f>
        <v>0</v>
      </c>
      <c r="I37" s="6">
        <f>IFERROR(INDEX(DaftarKelas[],MATCH(SUMPRODUCT((DaftarKelas[HARI]=JadwalKelas[[#Headers],[SABTU]])*(ROUNDDOWN($B37,10)&gt;=ROUNDDOWN(DaftarKelas[WAKTU MULAI],10))*($B37&lt;=DaftarKelas[WAKTU SELESAI]),DaftarKelas[UNIK]),DaftarKelas[UNIK],0),2),0)</f>
        <v>0</v>
      </c>
    </row>
    <row r="38" spans="2:9" ht="30" customHeight="1" x14ac:dyDescent="0.2">
      <c r="B38" s="4">
        <f t="shared" si="1"/>
        <v>0.68749999999999956</v>
      </c>
      <c r="C38" s="6">
        <f>IFERROR(INDEX(DaftarKelas[],MATCH(SUMPRODUCT((DaftarKelas[HARI]=JadwalKelas[[#Headers],[MINGGU]])*(ROUNDDOWN($B38,10)&gt;=ROUNDDOWN(DaftarKelas[WAKTU MULAI],10))*($B38&lt;=DaftarKelas[WAKTU SELESAI]),DaftarKelas[UNIK]),DaftarKelas[UNIK],0),2),0)</f>
        <v>0</v>
      </c>
      <c r="D38" s="6" t="str">
        <f>IFERROR(INDEX(DaftarKelas[],MATCH(SUMPRODUCT((DaftarKelas[HARI]=JadwalKelas[[#Headers],[SENIN]])*(ROUNDDOWN($B38,10)&gt;=ROUNDDOWN(DaftarKelas[WAKTU MULAI],10))*($B38&lt;=DaftarKelas[WAKTU SELESAI]),DaftarKelas[UNIK]),DaftarKelas[UNIK],0),2),0)</f>
        <v>SP-111</v>
      </c>
      <c r="E38" s="6">
        <f>IFERROR(INDEX(DaftarKelas[],MATCH(SUMPRODUCT((DaftarKelas[HARI]=JadwalKelas[[#Headers],[SELASA]])*(ROUNDDOWN($B38,10)&gt;=ROUNDDOWN(DaftarKelas[WAKTU MULAI],10))*($B38&lt;=DaftarKelas[WAKTU SELESAI]),DaftarKelas[UNIK]),DaftarKelas[UNIK],0),2),0)</f>
        <v>0</v>
      </c>
      <c r="F38" s="6">
        <f>IFERROR(INDEX(DaftarKelas[],MATCH(SUMPRODUCT((DaftarKelas[HARI]=JadwalKelas[[#Headers],[RABU]])*(ROUNDDOWN($B38,10)&gt;=ROUNDDOWN(DaftarKelas[WAKTU MULAI],10))*($B38&lt;=DaftarKelas[WAKTU SELESAI]),DaftarKelas[UNIK]),DaftarKelas[UNIK],0),2),0)</f>
        <v>0</v>
      </c>
      <c r="G38" s="6">
        <f>IFERROR(INDEX(DaftarKelas[],MATCH(SUMPRODUCT((DaftarKelas[HARI]=JadwalKelas[[#Headers],[KAMIS]])*(ROUNDDOWN($B38,10)&gt;=ROUNDDOWN(DaftarKelas[WAKTU MULAI],10))*($B38&lt;=DaftarKelas[WAKTU SELESAI]),DaftarKelas[UNIK]),DaftarKelas[UNIK],0),2),0)</f>
        <v>0</v>
      </c>
      <c r="H38" s="6">
        <f>IFERROR(INDEX(DaftarKelas[],MATCH(SUMPRODUCT((DaftarKelas[HARI]=JadwalKelas[[#Headers],[JUMAT]])*(ROUNDDOWN($B38,10)&gt;=ROUNDDOWN(DaftarKelas[WAKTU MULAI],10))*($B38&lt;=DaftarKelas[WAKTU SELESAI]),DaftarKelas[UNIK]),DaftarKelas[UNIK],0),2),0)</f>
        <v>0</v>
      </c>
      <c r="I38" s="6">
        <f>IFERROR(INDEX(DaftarKelas[],MATCH(SUMPRODUCT((DaftarKelas[HARI]=JadwalKelas[[#Headers],[SABTU]])*(ROUNDDOWN($B38,10)&gt;=ROUNDDOWN(DaftarKelas[WAKTU MULAI],10))*($B38&lt;=DaftarKelas[WAKTU SELESAI]),DaftarKelas[UNIK]),DaftarKelas[UNIK],0),2),0)</f>
        <v>0</v>
      </c>
    </row>
    <row r="39" spans="2:9" ht="30" customHeight="1" x14ac:dyDescent="0.2">
      <c r="B39" s="4">
        <f t="shared" si="1"/>
        <v>0.69791666666666619</v>
      </c>
      <c r="C39" s="6">
        <f>IFERROR(INDEX(DaftarKelas[],MATCH(SUMPRODUCT((DaftarKelas[HARI]=JadwalKelas[[#Headers],[MINGGU]])*(ROUNDDOWN($B39,10)&gt;=ROUNDDOWN(DaftarKelas[WAKTU MULAI],10))*($B39&lt;=DaftarKelas[WAKTU SELESAI]),DaftarKelas[UNIK]),DaftarKelas[UNIK],0),2),0)</f>
        <v>0</v>
      </c>
      <c r="D39" s="6" t="str">
        <f>IFERROR(INDEX(DaftarKelas[],MATCH(SUMPRODUCT((DaftarKelas[HARI]=JadwalKelas[[#Headers],[SENIN]])*(ROUNDDOWN($B39,10)&gt;=ROUNDDOWN(DaftarKelas[WAKTU MULAI],10))*($B39&lt;=DaftarKelas[WAKTU SELESAI]),DaftarKelas[UNIK]),DaftarKelas[UNIK],0),2),0)</f>
        <v>SP-111</v>
      </c>
      <c r="E39" s="6">
        <f>IFERROR(INDEX(DaftarKelas[],MATCH(SUMPRODUCT((DaftarKelas[HARI]=JadwalKelas[[#Headers],[SELASA]])*(ROUNDDOWN($B39,10)&gt;=ROUNDDOWN(DaftarKelas[WAKTU MULAI],10))*($B39&lt;=DaftarKelas[WAKTU SELESAI]),DaftarKelas[UNIK]),DaftarKelas[UNIK],0),2),0)</f>
        <v>0</v>
      </c>
      <c r="F39" s="6">
        <f>IFERROR(INDEX(DaftarKelas[],MATCH(SUMPRODUCT((DaftarKelas[HARI]=JadwalKelas[[#Headers],[RABU]])*(ROUNDDOWN($B39,10)&gt;=ROUNDDOWN(DaftarKelas[WAKTU MULAI],10))*($B39&lt;=DaftarKelas[WAKTU SELESAI]),DaftarKelas[UNIK]),DaftarKelas[UNIK],0),2),0)</f>
        <v>0</v>
      </c>
      <c r="G39" s="6">
        <f>IFERROR(INDEX(DaftarKelas[],MATCH(SUMPRODUCT((DaftarKelas[HARI]=JadwalKelas[[#Headers],[KAMIS]])*(ROUNDDOWN($B39,10)&gt;=ROUNDDOWN(DaftarKelas[WAKTU MULAI],10))*($B39&lt;=DaftarKelas[WAKTU SELESAI]),DaftarKelas[UNIK]),DaftarKelas[UNIK],0),2),0)</f>
        <v>0</v>
      </c>
      <c r="H39" s="6">
        <f>IFERROR(INDEX(DaftarKelas[],MATCH(SUMPRODUCT((DaftarKelas[HARI]=JadwalKelas[[#Headers],[JUMAT]])*(ROUNDDOWN($B39,10)&gt;=ROUNDDOWN(DaftarKelas[WAKTU MULAI],10))*($B39&lt;=DaftarKelas[WAKTU SELESAI]),DaftarKelas[UNIK]),DaftarKelas[UNIK],0),2),0)</f>
        <v>0</v>
      </c>
      <c r="I39" s="6">
        <f>IFERROR(INDEX(DaftarKelas[],MATCH(SUMPRODUCT((DaftarKelas[HARI]=JadwalKelas[[#Headers],[SABTU]])*(ROUNDDOWN($B39,10)&gt;=ROUNDDOWN(DaftarKelas[WAKTU MULAI],10))*($B39&lt;=DaftarKelas[WAKTU SELESAI]),DaftarKelas[UNIK]),DaftarKelas[UNIK],0),2),0)</f>
        <v>0</v>
      </c>
    </row>
    <row r="40" spans="2:9" ht="30" customHeight="1" x14ac:dyDescent="0.2">
      <c r="B40" s="4">
        <f t="shared" si="1"/>
        <v>0.70833333333333282</v>
      </c>
      <c r="C40" s="6">
        <f>IFERROR(INDEX(DaftarKelas[],MATCH(SUMPRODUCT((DaftarKelas[HARI]=JadwalKelas[[#Headers],[MINGGU]])*(ROUNDDOWN($B40,10)&gt;=ROUNDDOWN(DaftarKelas[WAKTU MULAI],10))*($B40&lt;=DaftarKelas[WAKTU SELESAI]),DaftarKelas[UNIK]),DaftarKelas[UNIK],0),2),0)</f>
        <v>0</v>
      </c>
      <c r="D40" s="6" t="str">
        <f>IFERROR(INDEX(DaftarKelas[],MATCH(SUMPRODUCT((DaftarKelas[HARI]=JadwalKelas[[#Headers],[SENIN]])*(ROUNDDOWN($B40,10)&gt;=ROUNDDOWN(DaftarKelas[WAKTU MULAI],10))*($B40&lt;=DaftarKelas[WAKTU SELESAI]),DaftarKelas[UNIK]),DaftarKelas[UNIK],0),2),0)</f>
        <v>SP-111</v>
      </c>
      <c r="E40" s="6">
        <f>IFERROR(INDEX(DaftarKelas[],MATCH(SUMPRODUCT((DaftarKelas[HARI]=JadwalKelas[[#Headers],[SELASA]])*(ROUNDDOWN($B40,10)&gt;=ROUNDDOWN(DaftarKelas[WAKTU MULAI],10))*($B40&lt;=DaftarKelas[WAKTU SELESAI]),DaftarKelas[UNIK]),DaftarKelas[UNIK],0),2),0)</f>
        <v>0</v>
      </c>
      <c r="F40" s="6">
        <f>IFERROR(INDEX(DaftarKelas[],MATCH(SUMPRODUCT((DaftarKelas[HARI]=JadwalKelas[[#Headers],[RABU]])*(ROUNDDOWN($B40,10)&gt;=ROUNDDOWN(DaftarKelas[WAKTU MULAI],10))*($B40&lt;=DaftarKelas[WAKTU SELESAI]),DaftarKelas[UNIK]),DaftarKelas[UNIK],0),2),0)</f>
        <v>0</v>
      </c>
      <c r="G40" s="6">
        <f>IFERROR(INDEX(DaftarKelas[],MATCH(SUMPRODUCT((DaftarKelas[HARI]=JadwalKelas[[#Headers],[KAMIS]])*(ROUNDDOWN($B40,10)&gt;=ROUNDDOWN(DaftarKelas[WAKTU MULAI],10))*($B40&lt;=DaftarKelas[WAKTU SELESAI]),DaftarKelas[UNIK]),DaftarKelas[UNIK],0),2),0)</f>
        <v>0</v>
      </c>
      <c r="H40" s="6">
        <f>IFERROR(INDEX(DaftarKelas[],MATCH(SUMPRODUCT((DaftarKelas[HARI]=JadwalKelas[[#Headers],[JUMAT]])*(ROUNDDOWN($B40,10)&gt;=ROUNDDOWN(DaftarKelas[WAKTU MULAI],10))*($B40&lt;=DaftarKelas[WAKTU SELESAI]),DaftarKelas[UNIK]),DaftarKelas[UNIK],0),2),0)</f>
        <v>0</v>
      </c>
      <c r="I40" s="6">
        <f>IFERROR(INDEX(DaftarKelas[],MATCH(SUMPRODUCT((DaftarKelas[HARI]=JadwalKelas[[#Headers],[SABTU]])*(ROUNDDOWN($B40,10)&gt;=ROUNDDOWN(DaftarKelas[WAKTU MULAI],10))*($B40&lt;=DaftarKelas[WAKTU SELESAI]),DaftarKelas[UNIK]),DaftarKelas[UNIK],0),2),0)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IFERROR(INDEX(DaftarKelas[],MATCH(SUMPRODUCT((DaftarKelas[HARI]=JadwalKelas[[#Headers],[MINGGU]])*(ROUNDDOWN($B41,10)&gt;=ROUNDDOWN(DaftarKelas[WAKTU MULAI],10))*($B41&lt;=DaftarKelas[WAKTU SELESAI]),DaftarKelas[UNIK]),DaftarKelas[UNIK],0),2),0)</f>
        <v>0</v>
      </c>
      <c r="D41" s="6">
        <f>IFERROR(INDEX(DaftarKelas[],MATCH(SUMPRODUCT((DaftarKelas[HARI]=JadwalKelas[[#Headers],[SENIN]])*(ROUNDDOWN($B41,10)&gt;=ROUNDDOWN(DaftarKelas[WAKTU MULAI],10))*($B41&lt;=DaftarKelas[WAKTU SELESAI]),DaftarKelas[UNIK]),DaftarKelas[UNIK],0),2),0)</f>
        <v>0</v>
      </c>
      <c r="E41" s="6">
        <f>IFERROR(INDEX(DaftarKelas[],MATCH(SUMPRODUCT((DaftarKelas[HARI]=JadwalKelas[[#Headers],[SELASA]])*(ROUNDDOWN($B41,10)&gt;=ROUNDDOWN(DaftarKelas[WAKTU MULAI],10))*($B41&lt;=DaftarKelas[WAKTU SELESAI]),DaftarKelas[UNIK]),DaftarKelas[UNIK],0),2),0)</f>
        <v>0</v>
      </c>
      <c r="F41" s="6">
        <f>IFERROR(INDEX(DaftarKelas[],MATCH(SUMPRODUCT((DaftarKelas[HARI]=JadwalKelas[[#Headers],[RABU]])*(ROUNDDOWN($B41,10)&gt;=ROUNDDOWN(DaftarKelas[WAKTU MULAI],10))*($B41&lt;=DaftarKelas[WAKTU SELESAI]),DaftarKelas[UNIK]),DaftarKelas[UNIK],0),2),0)</f>
        <v>0</v>
      </c>
      <c r="G41" s="6">
        <f>IFERROR(INDEX(DaftarKelas[],MATCH(SUMPRODUCT((DaftarKelas[HARI]=JadwalKelas[[#Headers],[KAMIS]])*(ROUNDDOWN($B41,10)&gt;=ROUNDDOWN(DaftarKelas[WAKTU MULAI],10))*($B41&lt;=DaftarKelas[WAKTU SELESAI]),DaftarKelas[UNIK]),DaftarKelas[UNIK],0),2),0)</f>
        <v>0</v>
      </c>
      <c r="H41" s="6">
        <f>IFERROR(INDEX(DaftarKelas[],MATCH(SUMPRODUCT((DaftarKelas[HARI]=JadwalKelas[[#Headers],[JUMAT]])*(ROUNDDOWN($B41,10)&gt;=ROUNDDOWN(DaftarKelas[WAKTU MULAI],10))*($B41&lt;=DaftarKelas[WAKTU SELESAI]),DaftarKelas[UNIK]),DaftarKelas[UNIK],0),2),0)</f>
        <v>0</v>
      </c>
      <c r="I41" s="6">
        <f>IFERROR(INDEX(DaftarKelas[],MATCH(SUMPRODUCT((DaftarKelas[HARI]=JadwalKelas[[#Headers],[SABTU]])*(ROUNDDOWN($B41,10)&gt;=ROUNDDOWN(DaftarKelas[WAKTU MULAI],10))*($B41&lt;=DaftarKelas[WAKTU SELESAI]),DaftarKelas[UNIK]),DaftarKelas[UNIK],0),2),0)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IFERROR(INDEX(DaftarKelas[],MATCH(SUMPRODUCT((DaftarKelas[HARI]=JadwalKelas[[#Headers],[MINGGU]])*(ROUNDDOWN($B42,10)&gt;=ROUNDDOWN(DaftarKelas[WAKTU MULAI],10))*($B42&lt;=DaftarKelas[WAKTU SELESAI]),DaftarKelas[UNIK]),DaftarKelas[UNIK],0),2),0)</f>
        <v>0</v>
      </c>
      <c r="D42" s="6">
        <f>IFERROR(INDEX(DaftarKelas[],MATCH(SUMPRODUCT((DaftarKelas[HARI]=JadwalKelas[[#Headers],[SENIN]])*(ROUNDDOWN($B42,10)&gt;=ROUNDDOWN(DaftarKelas[WAKTU MULAI],10))*($B42&lt;=DaftarKelas[WAKTU SELESAI]),DaftarKelas[UNIK]),DaftarKelas[UNIK],0),2),0)</f>
        <v>0</v>
      </c>
      <c r="E42" s="6">
        <f>IFERROR(INDEX(DaftarKelas[],MATCH(SUMPRODUCT((DaftarKelas[HARI]=JadwalKelas[[#Headers],[SELASA]])*(ROUNDDOWN($B42,10)&gt;=ROUNDDOWN(DaftarKelas[WAKTU MULAI],10))*($B42&lt;=DaftarKelas[WAKTU SELESAI]),DaftarKelas[UNIK]),DaftarKelas[UNIK],0),2),0)</f>
        <v>0</v>
      </c>
      <c r="F42" s="6">
        <f>IFERROR(INDEX(DaftarKelas[],MATCH(SUMPRODUCT((DaftarKelas[HARI]=JadwalKelas[[#Headers],[RABU]])*(ROUNDDOWN($B42,10)&gt;=ROUNDDOWN(DaftarKelas[WAKTU MULAI],10))*($B42&lt;=DaftarKelas[WAKTU SELESAI]),DaftarKelas[UNIK]),DaftarKelas[UNIK],0),2),0)</f>
        <v>0</v>
      </c>
      <c r="G42" s="6">
        <f>IFERROR(INDEX(DaftarKelas[],MATCH(SUMPRODUCT((DaftarKelas[HARI]=JadwalKelas[[#Headers],[KAMIS]])*(ROUNDDOWN($B42,10)&gt;=ROUNDDOWN(DaftarKelas[WAKTU MULAI],10))*($B42&lt;=DaftarKelas[WAKTU SELESAI]),DaftarKelas[UNIK]),DaftarKelas[UNIK],0),2),0)</f>
        <v>0</v>
      </c>
      <c r="H42" s="6">
        <f>IFERROR(INDEX(DaftarKelas[],MATCH(SUMPRODUCT((DaftarKelas[HARI]=JadwalKelas[[#Headers],[JUMAT]])*(ROUNDDOWN($B42,10)&gt;=ROUNDDOWN(DaftarKelas[WAKTU MULAI],10))*($B42&lt;=DaftarKelas[WAKTU SELESAI]),DaftarKelas[UNIK]),DaftarKelas[UNIK],0),2),0)</f>
        <v>0</v>
      </c>
      <c r="I42" s="6">
        <f>IFERROR(INDEX(DaftarKelas[],MATCH(SUMPRODUCT((DaftarKelas[HARI]=JadwalKelas[[#Headers],[SABTU]])*(ROUNDDOWN($B42,10)&gt;=ROUNDDOWN(DaftarKelas[WAKTU MULAI],10))*($B42&lt;=DaftarKelas[WAKTU SELESAI]),DaftarKelas[UNIK]),DaftarKelas[UNIK],0),2),0)</f>
        <v>0</v>
      </c>
    </row>
    <row r="43" spans="2:9" ht="30" customHeight="1" x14ac:dyDescent="0.2">
      <c r="B43" s="4">
        <f t="shared" si="1"/>
        <v>0.7395833333333327</v>
      </c>
      <c r="C43" s="6">
        <f>IFERROR(INDEX(DaftarKelas[],MATCH(SUMPRODUCT((DaftarKelas[HARI]=JadwalKelas[[#Headers],[MINGGU]])*(ROUNDDOWN($B43,10)&gt;=ROUNDDOWN(DaftarKelas[WAKTU MULAI],10))*($B43&lt;=DaftarKelas[WAKTU SELESAI]),DaftarKelas[UNIK]),DaftarKelas[UNIK],0),2),0)</f>
        <v>0</v>
      </c>
      <c r="D43" s="6">
        <f>IFERROR(INDEX(DaftarKelas[],MATCH(SUMPRODUCT((DaftarKelas[HARI]=JadwalKelas[[#Headers],[SENIN]])*(ROUNDDOWN($B43,10)&gt;=ROUNDDOWN(DaftarKelas[WAKTU MULAI],10))*($B43&lt;=DaftarKelas[WAKTU SELESAI]),DaftarKelas[UNIK]),DaftarKelas[UNIK],0),2),0)</f>
        <v>0</v>
      </c>
      <c r="E43" s="6">
        <f>IFERROR(INDEX(DaftarKelas[],MATCH(SUMPRODUCT((DaftarKelas[HARI]=JadwalKelas[[#Headers],[SELASA]])*(ROUNDDOWN($B43,10)&gt;=ROUNDDOWN(DaftarKelas[WAKTU MULAI],10))*($B43&lt;=DaftarKelas[WAKTU SELESAI]),DaftarKelas[UNIK]),DaftarKelas[UNIK],0),2),0)</f>
        <v>0</v>
      </c>
      <c r="F43" s="6">
        <f>IFERROR(INDEX(DaftarKelas[],MATCH(SUMPRODUCT((DaftarKelas[HARI]=JadwalKelas[[#Headers],[RABU]])*(ROUNDDOWN($B43,10)&gt;=ROUNDDOWN(DaftarKelas[WAKTU MULAI],10))*($B43&lt;=DaftarKelas[WAKTU SELESAI]),DaftarKelas[UNIK]),DaftarKelas[UNIK],0),2),0)</f>
        <v>0</v>
      </c>
      <c r="G43" s="6">
        <f>IFERROR(INDEX(DaftarKelas[],MATCH(SUMPRODUCT((DaftarKelas[HARI]=JadwalKelas[[#Headers],[KAMIS]])*(ROUNDDOWN($B43,10)&gt;=ROUNDDOWN(DaftarKelas[WAKTU MULAI],10))*($B43&lt;=DaftarKelas[WAKTU SELESAI]),DaftarKelas[UNIK]),DaftarKelas[UNIK],0),2),0)</f>
        <v>0</v>
      </c>
      <c r="H43" s="6">
        <f>IFERROR(INDEX(DaftarKelas[],MATCH(SUMPRODUCT((DaftarKelas[HARI]=JadwalKelas[[#Headers],[JUMAT]])*(ROUNDDOWN($B43,10)&gt;=ROUNDDOWN(DaftarKelas[WAKTU MULAI],10))*($B43&lt;=DaftarKelas[WAKTU SELESAI]),DaftarKelas[UNIK]),DaftarKelas[UNIK],0),2),0)</f>
        <v>0</v>
      </c>
      <c r="I43" s="6">
        <f>IFERROR(INDEX(DaftarKelas[],MATCH(SUMPRODUCT((DaftarKelas[HARI]=JadwalKelas[[#Headers],[SABTU]])*(ROUNDDOWN($B43,10)&gt;=ROUNDDOWN(DaftarKelas[WAKTU MULAI],10))*($B43&lt;=DaftarKelas[WAKTU SELESAI]),DaftarKelas[UNIK]),DaftarKelas[UNIK],0),2),0)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IFERROR(INDEX(DaftarKelas[],MATCH(SUMPRODUCT((DaftarKelas[HARI]=JadwalKelas[[#Headers],[MINGGU]])*(ROUNDDOWN($B44,10)&gt;=ROUNDDOWN(DaftarKelas[WAKTU MULAI],10))*($B44&lt;=DaftarKelas[WAKTU SELESAI]),DaftarKelas[UNIK]),DaftarKelas[UNIK],0),2),0)</f>
        <v>0</v>
      </c>
      <c r="D44" s="6">
        <f>IFERROR(INDEX(DaftarKelas[],MATCH(SUMPRODUCT((DaftarKelas[HARI]=JadwalKelas[[#Headers],[SENIN]])*(ROUNDDOWN($B44,10)&gt;=ROUNDDOWN(DaftarKelas[WAKTU MULAI],10))*($B44&lt;=DaftarKelas[WAKTU SELESAI]),DaftarKelas[UNIK]),DaftarKelas[UNIK],0),2),0)</f>
        <v>0</v>
      </c>
      <c r="E44" s="6">
        <f>IFERROR(INDEX(DaftarKelas[],MATCH(SUMPRODUCT((DaftarKelas[HARI]=JadwalKelas[[#Headers],[SELASA]])*(ROUNDDOWN($B44,10)&gt;=ROUNDDOWN(DaftarKelas[WAKTU MULAI],10))*($B44&lt;=DaftarKelas[WAKTU SELESAI]),DaftarKelas[UNIK]),DaftarKelas[UNIK],0),2),0)</f>
        <v>0</v>
      </c>
      <c r="F44" s="6">
        <f>IFERROR(INDEX(DaftarKelas[],MATCH(SUMPRODUCT((DaftarKelas[HARI]=JadwalKelas[[#Headers],[RABU]])*(ROUNDDOWN($B44,10)&gt;=ROUNDDOWN(DaftarKelas[WAKTU MULAI],10))*($B44&lt;=DaftarKelas[WAKTU SELESAI]),DaftarKelas[UNIK]),DaftarKelas[UNIK],0),2),0)</f>
        <v>0</v>
      </c>
      <c r="G44" s="6">
        <f>IFERROR(INDEX(DaftarKelas[],MATCH(SUMPRODUCT((DaftarKelas[HARI]=JadwalKelas[[#Headers],[KAMIS]])*(ROUNDDOWN($B44,10)&gt;=ROUNDDOWN(DaftarKelas[WAKTU MULAI],10))*($B44&lt;=DaftarKelas[WAKTU SELESAI]),DaftarKelas[UNIK]),DaftarKelas[UNIK],0),2),0)</f>
        <v>0</v>
      </c>
      <c r="H44" s="6">
        <f>IFERROR(INDEX(DaftarKelas[],MATCH(SUMPRODUCT((DaftarKelas[HARI]=JadwalKelas[[#Headers],[JUMAT]])*(ROUNDDOWN($B44,10)&gt;=ROUNDDOWN(DaftarKelas[WAKTU MULAI],10))*($B44&lt;=DaftarKelas[WAKTU SELESAI]),DaftarKelas[UNIK]),DaftarKelas[UNIK],0),2),0)</f>
        <v>0</v>
      </c>
      <c r="I44" s="6">
        <f>IFERROR(INDEX(DaftarKelas[],MATCH(SUMPRODUCT((DaftarKelas[HARI]=JadwalKelas[[#Headers],[SABTU]])*(ROUNDDOWN($B44,10)&gt;=ROUNDDOWN(DaftarKelas[WAKTU MULAI],10))*($B44&lt;=DaftarKelas[WAKTU SELESAI]),DaftarKelas[UNIK]),DaftarKelas[UNIK],0),2),0)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IFERROR(INDEX(DaftarKelas[],MATCH(SUMPRODUCT((DaftarKelas[HARI]=JadwalKelas[[#Headers],[MINGGU]])*(ROUNDDOWN($B45,10)&gt;=ROUNDDOWN(DaftarKelas[WAKTU MULAI],10))*($B45&lt;=DaftarKelas[WAKTU SELESAI]),DaftarKelas[UNIK]),DaftarKelas[UNIK],0),2),0)</f>
        <v>0</v>
      </c>
      <c r="D45" s="6">
        <f>IFERROR(INDEX(DaftarKelas[],MATCH(SUMPRODUCT((DaftarKelas[HARI]=JadwalKelas[[#Headers],[SENIN]])*(ROUNDDOWN($B45,10)&gt;=ROUNDDOWN(DaftarKelas[WAKTU MULAI],10))*($B45&lt;=DaftarKelas[WAKTU SELESAI]),DaftarKelas[UNIK]),DaftarKelas[UNIK],0),2),0)</f>
        <v>0</v>
      </c>
      <c r="E45" s="6">
        <f>IFERROR(INDEX(DaftarKelas[],MATCH(SUMPRODUCT((DaftarKelas[HARI]=JadwalKelas[[#Headers],[SELASA]])*(ROUNDDOWN($B45,10)&gt;=ROUNDDOWN(DaftarKelas[WAKTU MULAI],10))*($B45&lt;=DaftarKelas[WAKTU SELESAI]),DaftarKelas[UNIK]),DaftarKelas[UNIK],0),2),0)</f>
        <v>0</v>
      </c>
      <c r="F45" s="6">
        <f>IFERROR(INDEX(DaftarKelas[],MATCH(SUMPRODUCT((DaftarKelas[HARI]=JadwalKelas[[#Headers],[RABU]])*(ROUNDDOWN($B45,10)&gt;=ROUNDDOWN(DaftarKelas[WAKTU MULAI],10))*($B45&lt;=DaftarKelas[WAKTU SELESAI]),DaftarKelas[UNIK]),DaftarKelas[UNIK],0),2),0)</f>
        <v>0</v>
      </c>
      <c r="G45" s="6">
        <f>IFERROR(INDEX(DaftarKelas[],MATCH(SUMPRODUCT((DaftarKelas[HARI]=JadwalKelas[[#Headers],[KAMIS]])*(ROUNDDOWN($B45,10)&gt;=ROUNDDOWN(DaftarKelas[WAKTU MULAI],10))*($B45&lt;=DaftarKelas[WAKTU SELESAI]),DaftarKelas[UNIK]),DaftarKelas[UNIK],0),2),0)</f>
        <v>0</v>
      </c>
      <c r="H45" s="6">
        <f>IFERROR(INDEX(DaftarKelas[],MATCH(SUMPRODUCT((DaftarKelas[HARI]=JadwalKelas[[#Headers],[JUMAT]])*(ROUNDDOWN($B45,10)&gt;=ROUNDDOWN(DaftarKelas[WAKTU MULAI],10))*($B45&lt;=DaftarKelas[WAKTU SELESAI]),DaftarKelas[UNIK]),DaftarKelas[UNIK],0),2),0)</f>
        <v>0</v>
      </c>
      <c r="I45" s="6">
        <f>IFERROR(INDEX(DaftarKelas[],MATCH(SUMPRODUCT((DaftarKelas[HARI]=JadwalKelas[[#Headers],[SABTU]])*(ROUNDDOWN($B45,10)&gt;=ROUNDDOWN(DaftarKelas[WAKTU MULAI],10))*($B45&lt;=DaftarKelas[WAKTU SELESAI]),DaftarKelas[UNIK]),DaftarKelas[UNIK],0),2),0)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IFERROR(INDEX(DaftarKelas[],MATCH(SUMPRODUCT((DaftarKelas[HARI]=JadwalKelas[[#Headers],[MINGGU]])*(ROUNDDOWN($B46,10)&gt;=ROUNDDOWN(DaftarKelas[WAKTU MULAI],10))*($B46&lt;=DaftarKelas[WAKTU SELESAI]),DaftarKelas[UNIK]),DaftarKelas[UNIK],0),2),0)</f>
        <v>0</v>
      </c>
      <c r="D46" s="6">
        <f>IFERROR(INDEX(DaftarKelas[],MATCH(SUMPRODUCT((DaftarKelas[HARI]=JadwalKelas[[#Headers],[SENIN]])*(ROUNDDOWN($B46,10)&gt;=ROUNDDOWN(DaftarKelas[WAKTU MULAI],10))*($B46&lt;=DaftarKelas[WAKTU SELESAI]),DaftarKelas[UNIK]),DaftarKelas[UNIK],0),2),0)</f>
        <v>0</v>
      </c>
      <c r="E46" s="6">
        <f>IFERROR(INDEX(DaftarKelas[],MATCH(SUMPRODUCT((DaftarKelas[HARI]=JadwalKelas[[#Headers],[SELASA]])*(ROUNDDOWN($B46,10)&gt;=ROUNDDOWN(DaftarKelas[WAKTU MULAI],10))*($B46&lt;=DaftarKelas[WAKTU SELESAI]),DaftarKelas[UNIK]),DaftarKelas[UNIK],0),2),0)</f>
        <v>0</v>
      </c>
      <c r="F46" s="6">
        <f>IFERROR(INDEX(DaftarKelas[],MATCH(SUMPRODUCT((DaftarKelas[HARI]=JadwalKelas[[#Headers],[RABU]])*(ROUNDDOWN($B46,10)&gt;=ROUNDDOWN(DaftarKelas[WAKTU MULAI],10))*($B46&lt;=DaftarKelas[WAKTU SELESAI]),DaftarKelas[UNIK]),DaftarKelas[UNIK],0),2),0)</f>
        <v>0</v>
      </c>
      <c r="G46" s="6">
        <f>IFERROR(INDEX(DaftarKelas[],MATCH(SUMPRODUCT((DaftarKelas[HARI]=JadwalKelas[[#Headers],[KAMIS]])*(ROUNDDOWN($B46,10)&gt;=ROUNDDOWN(DaftarKelas[WAKTU MULAI],10))*($B46&lt;=DaftarKelas[WAKTU SELESAI]),DaftarKelas[UNIK]),DaftarKelas[UNIK],0),2),0)</f>
        <v>0</v>
      </c>
      <c r="H46" s="6">
        <f>IFERROR(INDEX(DaftarKelas[],MATCH(SUMPRODUCT((DaftarKelas[HARI]=JadwalKelas[[#Headers],[JUMAT]])*(ROUNDDOWN($B46,10)&gt;=ROUNDDOWN(DaftarKelas[WAKTU MULAI],10))*($B46&lt;=DaftarKelas[WAKTU SELESAI]),DaftarKelas[UNIK]),DaftarKelas[UNIK],0),2),0)</f>
        <v>0</v>
      </c>
      <c r="I46" s="6">
        <f>IFERROR(INDEX(DaftarKelas[],MATCH(SUMPRODUCT((DaftarKelas[HARI]=JadwalKelas[[#Headers],[SABTU]])*(ROUNDDOWN($B46,10)&gt;=ROUNDDOWN(DaftarKelas[WAKTU MULAI],10))*($B46&lt;=DaftarKelas[WAKTU SELESAI]),DaftarKelas[UNIK]),DaftarKelas[UNIK],0),2),0)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IFERROR(INDEX(DaftarKelas[],MATCH(SUMPRODUCT((DaftarKelas[HARI]=JadwalKelas[[#Headers],[MINGGU]])*(ROUNDDOWN($B47,10)&gt;=ROUNDDOWN(DaftarKelas[WAKTU MULAI],10))*($B47&lt;=DaftarKelas[WAKTU SELESAI]),DaftarKelas[UNIK]),DaftarKelas[UNIK],0),2),0)</f>
        <v>0</v>
      </c>
      <c r="D47" s="6">
        <f>IFERROR(INDEX(DaftarKelas[],MATCH(SUMPRODUCT((DaftarKelas[HARI]=JadwalKelas[[#Headers],[SENIN]])*(ROUNDDOWN($B47,10)&gt;=ROUNDDOWN(DaftarKelas[WAKTU MULAI],10))*($B47&lt;=DaftarKelas[WAKTU SELESAI]),DaftarKelas[UNIK]),DaftarKelas[UNIK],0),2),0)</f>
        <v>0</v>
      </c>
      <c r="E47" s="6">
        <f>IFERROR(INDEX(DaftarKelas[],MATCH(SUMPRODUCT((DaftarKelas[HARI]=JadwalKelas[[#Headers],[SELASA]])*(ROUNDDOWN($B47,10)&gt;=ROUNDDOWN(DaftarKelas[WAKTU MULAI],10))*($B47&lt;=DaftarKelas[WAKTU SELESAI]),DaftarKelas[UNIK]),DaftarKelas[UNIK],0),2),0)</f>
        <v>0</v>
      </c>
      <c r="F47" s="6">
        <f>IFERROR(INDEX(DaftarKelas[],MATCH(SUMPRODUCT((DaftarKelas[HARI]=JadwalKelas[[#Headers],[RABU]])*(ROUNDDOWN($B47,10)&gt;=ROUNDDOWN(DaftarKelas[WAKTU MULAI],10))*($B47&lt;=DaftarKelas[WAKTU SELESAI]),DaftarKelas[UNIK]),DaftarKelas[UNIK],0),2),0)</f>
        <v>0</v>
      </c>
      <c r="G47" s="6">
        <f>IFERROR(INDEX(DaftarKelas[],MATCH(SUMPRODUCT((DaftarKelas[HARI]=JadwalKelas[[#Headers],[KAMIS]])*(ROUNDDOWN($B47,10)&gt;=ROUNDDOWN(DaftarKelas[WAKTU MULAI],10))*($B47&lt;=DaftarKelas[WAKTU SELESAI]),DaftarKelas[UNIK]),DaftarKelas[UNIK],0),2),0)</f>
        <v>0</v>
      </c>
      <c r="H47" s="6">
        <f>IFERROR(INDEX(DaftarKelas[],MATCH(SUMPRODUCT((DaftarKelas[HARI]=JadwalKelas[[#Headers],[JUMAT]])*(ROUNDDOWN($B47,10)&gt;=ROUNDDOWN(DaftarKelas[WAKTU MULAI],10))*($B47&lt;=DaftarKelas[WAKTU SELESAI]),DaftarKelas[UNIK]),DaftarKelas[UNIK],0),2),0)</f>
        <v>0</v>
      </c>
      <c r="I47" s="6">
        <f>IFERROR(INDEX(DaftarKelas[],MATCH(SUMPRODUCT((DaftarKelas[HARI]=JadwalKelas[[#Headers],[SABTU]])*(ROUNDDOWN($B47,10)&gt;=ROUNDDOWN(DaftarKelas[WAKTU MULAI],10))*($B47&lt;=DaftarKelas[WAKTU SELESAI]),DaftarKelas[UNIK]),DaftarKelas[UNIK],0),2),0)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IFERROR(INDEX(DaftarKelas[],MATCH(SUMPRODUCT((DaftarKelas[HARI]=JadwalKelas[[#Headers],[MINGGU]])*(ROUNDDOWN($B48,10)&gt;=ROUNDDOWN(DaftarKelas[WAKTU MULAI],10))*($B48&lt;=DaftarKelas[WAKTU SELESAI]),DaftarKelas[UNIK]),DaftarKelas[UNIK],0),2),0)</f>
        <v>0</v>
      </c>
      <c r="D48" s="6">
        <f>IFERROR(INDEX(DaftarKelas[],MATCH(SUMPRODUCT((DaftarKelas[HARI]=JadwalKelas[[#Headers],[SENIN]])*(ROUNDDOWN($B48,10)&gt;=ROUNDDOWN(DaftarKelas[WAKTU MULAI],10))*($B48&lt;=DaftarKelas[WAKTU SELESAI]),DaftarKelas[UNIK]),DaftarKelas[UNIK],0),2),0)</f>
        <v>0</v>
      </c>
      <c r="E48" s="6">
        <f>IFERROR(INDEX(DaftarKelas[],MATCH(SUMPRODUCT((DaftarKelas[HARI]=JadwalKelas[[#Headers],[SELASA]])*(ROUNDDOWN($B48,10)&gt;=ROUNDDOWN(DaftarKelas[WAKTU MULAI],10))*($B48&lt;=DaftarKelas[WAKTU SELESAI]),DaftarKelas[UNIK]),DaftarKelas[UNIK],0),2),0)</f>
        <v>0</v>
      </c>
      <c r="F48" s="6">
        <f>IFERROR(INDEX(DaftarKelas[],MATCH(SUMPRODUCT((DaftarKelas[HARI]=JadwalKelas[[#Headers],[RABU]])*(ROUNDDOWN($B48,10)&gt;=ROUNDDOWN(DaftarKelas[WAKTU MULAI],10))*($B48&lt;=DaftarKelas[WAKTU SELESAI]),DaftarKelas[UNIK]),DaftarKelas[UNIK],0),2),0)</f>
        <v>0</v>
      </c>
      <c r="G48" s="6">
        <f>IFERROR(INDEX(DaftarKelas[],MATCH(SUMPRODUCT((DaftarKelas[HARI]=JadwalKelas[[#Headers],[KAMIS]])*(ROUNDDOWN($B48,10)&gt;=ROUNDDOWN(DaftarKelas[WAKTU MULAI],10))*($B48&lt;=DaftarKelas[WAKTU SELESAI]),DaftarKelas[UNIK]),DaftarKelas[UNIK],0),2),0)</f>
        <v>0</v>
      </c>
      <c r="H48" s="6">
        <f>IFERROR(INDEX(DaftarKelas[],MATCH(SUMPRODUCT((DaftarKelas[HARI]=JadwalKelas[[#Headers],[JUMAT]])*(ROUNDDOWN($B48,10)&gt;=ROUNDDOWN(DaftarKelas[WAKTU MULAI],10))*($B48&lt;=DaftarKelas[WAKTU SELESAI]),DaftarKelas[UNIK]),DaftarKelas[UNIK],0),2),0)</f>
        <v>0</v>
      </c>
      <c r="I48" s="6">
        <f>IFERROR(INDEX(DaftarKelas[],MATCH(SUMPRODUCT((DaftarKelas[HARI]=JadwalKelas[[#Headers],[SABTU]])*(ROUNDDOWN($B48,10)&gt;=ROUNDDOWN(DaftarKelas[WAKTU MULAI],10))*($B48&lt;=DaftarKelas[WAKTU SELESAI]),DaftarKelas[UNIK]),DaftarKelas[UNIK],0),2),0)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IFERROR(INDEX(DaftarKelas[],MATCH(SUMPRODUCT((DaftarKelas[HARI]=JadwalKelas[[#Headers],[MINGGU]])*(ROUNDDOWN($B49,10)&gt;=ROUNDDOWN(DaftarKelas[WAKTU MULAI],10))*($B49&lt;=DaftarKelas[WAKTU SELESAI]),DaftarKelas[UNIK]),DaftarKelas[UNIK],0),2),0)</f>
        <v>0</v>
      </c>
      <c r="D49" s="6">
        <f>IFERROR(INDEX(DaftarKelas[],MATCH(SUMPRODUCT((DaftarKelas[HARI]=JadwalKelas[[#Headers],[SENIN]])*(ROUNDDOWN($B49,10)&gt;=ROUNDDOWN(DaftarKelas[WAKTU MULAI],10))*($B49&lt;=DaftarKelas[WAKTU SELESAI]),DaftarKelas[UNIK]),DaftarKelas[UNIK],0),2),0)</f>
        <v>0</v>
      </c>
      <c r="E49" s="6">
        <f>IFERROR(INDEX(DaftarKelas[],MATCH(SUMPRODUCT((DaftarKelas[HARI]=JadwalKelas[[#Headers],[SELASA]])*(ROUNDDOWN($B49,10)&gt;=ROUNDDOWN(DaftarKelas[WAKTU MULAI],10))*($B49&lt;=DaftarKelas[WAKTU SELESAI]),DaftarKelas[UNIK]),DaftarKelas[UNIK],0),2),0)</f>
        <v>0</v>
      </c>
      <c r="F49" s="6">
        <f>IFERROR(INDEX(DaftarKelas[],MATCH(SUMPRODUCT((DaftarKelas[HARI]=JadwalKelas[[#Headers],[RABU]])*(ROUNDDOWN($B49,10)&gt;=ROUNDDOWN(DaftarKelas[WAKTU MULAI],10))*($B49&lt;=DaftarKelas[WAKTU SELESAI]),DaftarKelas[UNIK]),DaftarKelas[UNIK],0),2),0)</f>
        <v>0</v>
      </c>
      <c r="G49" s="6">
        <f>IFERROR(INDEX(DaftarKelas[],MATCH(SUMPRODUCT((DaftarKelas[HARI]=JadwalKelas[[#Headers],[KAMIS]])*(ROUNDDOWN($B49,10)&gt;=ROUNDDOWN(DaftarKelas[WAKTU MULAI],10))*($B49&lt;=DaftarKelas[WAKTU SELESAI]),DaftarKelas[UNIK]),DaftarKelas[UNIK],0),2),0)</f>
        <v>0</v>
      </c>
      <c r="H49" s="6">
        <f>IFERROR(INDEX(DaftarKelas[],MATCH(SUMPRODUCT((DaftarKelas[HARI]=JadwalKelas[[#Headers],[JUMAT]])*(ROUNDDOWN($B49,10)&gt;=ROUNDDOWN(DaftarKelas[WAKTU MULAI],10))*($B49&lt;=DaftarKelas[WAKTU SELESAI]),DaftarKelas[UNIK]),DaftarKelas[UNIK],0),2),0)</f>
        <v>0</v>
      </c>
      <c r="I49" s="6">
        <f>IFERROR(INDEX(DaftarKelas[],MATCH(SUMPRODUCT((DaftarKelas[HARI]=JadwalKelas[[#Headers],[SABTU]])*(ROUNDDOWN($B49,10)&gt;=ROUNDDOWN(DaftarKelas[WAKTU MULAI],10))*($B49&lt;=DaftarKelas[WAKTU SELESAI]),DaftarKelas[UNIK]),DaftarKelas[UNIK],0),2),0)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IFERROR(INDEX(DaftarKelas[],MATCH(SUMPRODUCT((DaftarKelas[HARI]=JadwalKelas[[#Headers],[MINGGU]])*(ROUNDDOWN($B50,10)&gt;=ROUNDDOWN(DaftarKelas[WAKTU MULAI],10))*($B50&lt;=DaftarKelas[WAKTU SELESAI]),DaftarKelas[UNIK]),DaftarKelas[UNIK],0),2),0)</f>
        <v>0</v>
      </c>
      <c r="D50" s="6">
        <f>IFERROR(INDEX(DaftarKelas[],MATCH(SUMPRODUCT((DaftarKelas[HARI]=JadwalKelas[[#Headers],[SENIN]])*(ROUNDDOWN($B50,10)&gt;=ROUNDDOWN(DaftarKelas[WAKTU MULAI],10))*($B50&lt;=DaftarKelas[WAKTU SELESAI]),DaftarKelas[UNIK]),DaftarKelas[UNIK],0),2),0)</f>
        <v>0</v>
      </c>
      <c r="E50" s="6">
        <f>IFERROR(INDEX(DaftarKelas[],MATCH(SUMPRODUCT((DaftarKelas[HARI]=JadwalKelas[[#Headers],[SELASA]])*(ROUNDDOWN($B50,10)&gt;=ROUNDDOWN(DaftarKelas[WAKTU MULAI],10))*($B50&lt;=DaftarKelas[WAKTU SELESAI]),DaftarKelas[UNIK]),DaftarKelas[UNIK],0),2),0)</f>
        <v>0</v>
      </c>
      <c r="F50" s="6">
        <f>IFERROR(INDEX(DaftarKelas[],MATCH(SUMPRODUCT((DaftarKelas[HARI]=JadwalKelas[[#Headers],[RABU]])*(ROUNDDOWN($B50,10)&gt;=ROUNDDOWN(DaftarKelas[WAKTU MULAI],10))*($B50&lt;=DaftarKelas[WAKTU SELESAI]),DaftarKelas[UNIK]),DaftarKelas[UNIK],0),2),0)</f>
        <v>0</v>
      </c>
      <c r="G50" s="6">
        <f>IFERROR(INDEX(DaftarKelas[],MATCH(SUMPRODUCT((DaftarKelas[HARI]=JadwalKelas[[#Headers],[KAMIS]])*(ROUNDDOWN($B50,10)&gt;=ROUNDDOWN(DaftarKelas[WAKTU MULAI],10))*($B50&lt;=DaftarKelas[WAKTU SELESAI]),DaftarKelas[UNIK]),DaftarKelas[UNIK],0),2),0)</f>
        <v>0</v>
      </c>
      <c r="H50" s="6">
        <f>IFERROR(INDEX(DaftarKelas[],MATCH(SUMPRODUCT((DaftarKelas[HARI]=JadwalKelas[[#Headers],[JUMAT]])*(ROUNDDOWN($B50,10)&gt;=ROUNDDOWN(DaftarKelas[WAKTU MULAI],10))*($B50&lt;=DaftarKelas[WAKTU SELESAI]),DaftarKelas[UNIK]),DaftarKelas[UNIK],0),2),0)</f>
        <v>0</v>
      </c>
      <c r="I50" s="6">
        <f>IFERROR(INDEX(DaftarKelas[],MATCH(SUMPRODUCT((DaftarKelas[HARI]=JadwalKelas[[#Headers],[SABTU]])*(ROUNDDOWN($B50,10)&gt;=ROUNDDOWN(DaftarKelas[WAKTU MULAI],10))*($B50&lt;=DaftarKelas[WAKTU SELESAI]),DaftarKelas[UNIK]),DaftarKelas[UNIK],0),2),0)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IFERROR(INDEX(DaftarKelas[],MATCH(SUMPRODUCT((DaftarKelas[HARI]=JadwalKelas[[#Headers],[MINGGU]])*(ROUNDDOWN($B51,10)&gt;=ROUNDDOWN(DaftarKelas[WAKTU MULAI],10))*($B51&lt;=DaftarKelas[WAKTU SELESAI]),DaftarKelas[UNIK]),DaftarKelas[UNIK],0),2),0)</f>
        <v>0</v>
      </c>
      <c r="D51" s="6">
        <f>IFERROR(INDEX(DaftarKelas[],MATCH(SUMPRODUCT((DaftarKelas[HARI]=JadwalKelas[[#Headers],[SENIN]])*(ROUNDDOWN($B51,10)&gt;=ROUNDDOWN(DaftarKelas[WAKTU MULAI],10))*($B51&lt;=DaftarKelas[WAKTU SELESAI]),DaftarKelas[UNIK]),DaftarKelas[UNIK],0),2),0)</f>
        <v>0</v>
      </c>
      <c r="E51" s="6">
        <f>IFERROR(INDEX(DaftarKelas[],MATCH(SUMPRODUCT((DaftarKelas[HARI]=JadwalKelas[[#Headers],[SELASA]])*(ROUNDDOWN($B51,10)&gt;=ROUNDDOWN(DaftarKelas[WAKTU MULAI],10))*($B51&lt;=DaftarKelas[WAKTU SELESAI]),DaftarKelas[UNIK]),DaftarKelas[UNIK],0),2),0)</f>
        <v>0</v>
      </c>
      <c r="F51" s="6">
        <f>IFERROR(INDEX(DaftarKelas[],MATCH(SUMPRODUCT((DaftarKelas[HARI]=JadwalKelas[[#Headers],[RABU]])*(ROUNDDOWN($B51,10)&gt;=ROUNDDOWN(DaftarKelas[WAKTU MULAI],10))*($B51&lt;=DaftarKelas[WAKTU SELESAI]),DaftarKelas[UNIK]),DaftarKelas[UNIK],0),2),0)</f>
        <v>0</v>
      </c>
      <c r="G51" s="6">
        <f>IFERROR(INDEX(DaftarKelas[],MATCH(SUMPRODUCT((DaftarKelas[HARI]=JadwalKelas[[#Headers],[KAMIS]])*(ROUNDDOWN($B51,10)&gt;=ROUNDDOWN(DaftarKelas[WAKTU MULAI],10))*($B51&lt;=DaftarKelas[WAKTU SELESAI]),DaftarKelas[UNIK]),DaftarKelas[UNIK],0),2),0)</f>
        <v>0</v>
      </c>
      <c r="H51" s="6">
        <f>IFERROR(INDEX(DaftarKelas[],MATCH(SUMPRODUCT((DaftarKelas[HARI]=JadwalKelas[[#Headers],[JUMAT]])*(ROUNDDOWN($B51,10)&gt;=ROUNDDOWN(DaftarKelas[WAKTU MULAI],10))*($B51&lt;=DaftarKelas[WAKTU SELESAI]),DaftarKelas[UNIK]),DaftarKelas[UNIK],0),2),0)</f>
        <v>0</v>
      </c>
      <c r="I51" s="6">
        <f>IFERROR(INDEX(DaftarKelas[],MATCH(SUMPRODUCT((DaftarKelas[HARI]=JadwalKelas[[#Headers],[SABTU]])*(ROUNDDOWN($B51,10)&gt;=ROUNDDOWN(DaftarKelas[WAKTU MULAI],10))*($B51&lt;=DaftarKelas[WAKTU SELESAI]),DaftarKelas[UNIK]),DaftarKelas[UNIK],0),2),0)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IFERROR(INDEX(DaftarKelas[],MATCH(SUMPRODUCT((DaftarKelas[HARI]=JadwalKelas[[#Headers],[MINGGU]])*(ROUNDDOWN($B52,10)&gt;=ROUNDDOWN(DaftarKelas[WAKTU MULAI],10))*($B52&lt;=DaftarKelas[WAKTU SELESAI]),DaftarKelas[UNIK]),DaftarKelas[UNIK],0),2),0)</f>
        <v>0</v>
      </c>
      <c r="D52" s="6">
        <f>IFERROR(INDEX(DaftarKelas[],MATCH(SUMPRODUCT((DaftarKelas[HARI]=JadwalKelas[[#Headers],[SENIN]])*(ROUNDDOWN($B52,10)&gt;=ROUNDDOWN(DaftarKelas[WAKTU MULAI],10))*($B52&lt;=DaftarKelas[WAKTU SELESAI]),DaftarKelas[UNIK]),DaftarKelas[UNIK],0),2),0)</f>
        <v>0</v>
      </c>
      <c r="E52" s="6">
        <f>IFERROR(INDEX(DaftarKelas[],MATCH(SUMPRODUCT((DaftarKelas[HARI]=JadwalKelas[[#Headers],[SELASA]])*(ROUNDDOWN($B52,10)&gt;=ROUNDDOWN(DaftarKelas[WAKTU MULAI],10))*($B52&lt;=DaftarKelas[WAKTU SELESAI]),DaftarKelas[UNIK]),DaftarKelas[UNIK],0),2),0)</f>
        <v>0</v>
      </c>
      <c r="F52" s="6">
        <f>IFERROR(INDEX(DaftarKelas[],MATCH(SUMPRODUCT((DaftarKelas[HARI]=JadwalKelas[[#Headers],[RABU]])*(ROUNDDOWN($B52,10)&gt;=ROUNDDOWN(DaftarKelas[WAKTU MULAI],10))*($B52&lt;=DaftarKelas[WAKTU SELESAI]),DaftarKelas[UNIK]),DaftarKelas[UNIK],0),2),0)</f>
        <v>0</v>
      </c>
      <c r="G52" s="6">
        <f>IFERROR(INDEX(DaftarKelas[],MATCH(SUMPRODUCT((DaftarKelas[HARI]=JadwalKelas[[#Headers],[KAMIS]])*(ROUNDDOWN($B52,10)&gt;=ROUNDDOWN(DaftarKelas[WAKTU MULAI],10))*($B52&lt;=DaftarKelas[WAKTU SELESAI]),DaftarKelas[UNIK]),DaftarKelas[UNIK],0),2),0)</f>
        <v>0</v>
      </c>
      <c r="H52" s="6">
        <f>IFERROR(INDEX(DaftarKelas[],MATCH(SUMPRODUCT((DaftarKelas[HARI]=JadwalKelas[[#Headers],[JUMAT]])*(ROUNDDOWN($B52,10)&gt;=ROUNDDOWN(DaftarKelas[WAKTU MULAI],10))*($B52&lt;=DaftarKelas[WAKTU SELESAI]),DaftarKelas[UNIK]),DaftarKelas[UNIK],0),2),0)</f>
        <v>0</v>
      </c>
      <c r="I52" s="6">
        <f>IFERROR(INDEX(DaftarKelas[],MATCH(SUMPRODUCT((DaftarKelas[HARI]=JadwalKelas[[#Headers],[SABTU]])*(ROUNDDOWN($B52,10)&gt;=ROUNDDOWN(DaftarKelas[WAKTU MULAI],10))*($B52&lt;=DaftarKelas[WAKTU SELESAI]),DaftarKelas[UNIK]),DaftarKelas[UNIK],0),2),0)</f>
        <v>0</v>
      </c>
    </row>
    <row r="53" spans="2:9" ht="30" customHeight="1" x14ac:dyDescent="0.2">
      <c r="B53" s="4">
        <f t="shared" si="1"/>
        <v>0.843749999999999</v>
      </c>
      <c r="C53" s="6">
        <f>IFERROR(INDEX(DaftarKelas[],MATCH(SUMPRODUCT((DaftarKelas[HARI]=JadwalKelas[[#Headers],[MINGGU]])*(ROUNDDOWN($B53,10)&gt;=ROUNDDOWN(DaftarKelas[WAKTU MULAI],10))*($B53&lt;=DaftarKelas[WAKTU SELESAI]),DaftarKelas[UNIK]),DaftarKelas[UNIK],0),2),0)</f>
        <v>0</v>
      </c>
      <c r="D53" s="6">
        <f>IFERROR(INDEX(DaftarKelas[],MATCH(SUMPRODUCT((DaftarKelas[HARI]=JadwalKelas[[#Headers],[SENIN]])*(ROUNDDOWN($B53,10)&gt;=ROUNDDOWN(DaftarKelas[WAKTU MULAI],10))*($B53&lt;=DaftarKelas[WAKTU SELESAI]),DaftarKelas[UNIK]),DaftarKelas[UNIK],0),2),0)</f>
        <v>0</v>
      </c>
      <c r="E53" s="6">
        <f>IFERROR(INDEX(DaftarKelas[],MATCH(SUMPRODUCT((DaftarKelas[HARI]=JadwalKelas[[#Headers],[SELASA]])*(ROUNDDOWN($B53,10)&gt;=ROUNDDOWN(DaftarKelas[WAKTU MULAI],10))*($B53&lt;=DaftarKelas[WAKTU SELESAI]),DaftarKelas[UNIK]),DaftarKelas[UNIK],0),2),0)</f>
        <v>0</v>
      </c>
      <c r="F53" s="6">
        <f>IFERROR(INDEX(DaftarKelas[],MATCH(SUMPRODUCT((DaftarKelas[HARI]=JadwalKelas[[#Headers],[RABU]])*(ROUNDDOWN($B53,10)&gt;=ROUNDDOWN(DaftarKelas[WAKTU MULAI],10))*($B53&lt;=DaftarKelas[WAKTU SELESAI]),DaftarKelas[UNIK]),DaftarKelas[UNIK],0),2),0)</f>
        <v>0</v>
      </c>
      <c r="G53" s="6">
        <f>IFERROR(INDEX(DaftarKelas[],MATCH(SUMPRODUCT((DaftarKelas[HARI]=JadwalKelas[[#Headers],[KAMIS]])*(ROUNDDOWN($B53,10)&gt;=ROUNDDOWN(DaftarKelas[WAKTU MULAI],10))*($B53&lt;=DaftarKelas[WAKTU SELESAI]),DaftarKelas[UNIK]),DaftarKelas[UNIK],0),2),0)</f>
        <v>0</v>
      </c>
      <c r="H53" s="6">
        <f>IFERROR(INDEX(DaftarKelas[],MATCH(SUMPRODUCT((DaftarKelas[HARI]=JadwalKelas[[#Headers],[JUMAT]])*(ROUNDDOWN($B53,10)&gt;=ROUNDDOWN(DaftarKelas[WAKTU MULAI],10))*($B53&lt;=DaftarKelas[WAKTU SELESAI]),DaftarKelas[UNIK]),DaftarKelas[UNIK],0),2),0)</f>
        <v>0</v>
      </c>
      <c r="I53" s="6">
        <f>IFERROR(INDEX(DaftarKelas[],MATCH(SUMPRODUCT((DaftarKelas[HARI]=JadwalKelas[[#Headers],[SABTU]])*(ROUNDDOWN($B53,10)&gt;=ROUNDDOWN(DaftarKelas[WAKTU MULAI],10))*($B53&lt;=DaftarKelas[WAKTU SELESAI]),DaftarKelas[UNIK]),DaftarKelas[UNIK],0),2),0)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IFERROR(INDEX(DaftarKelas[],MATCH(SUMPRODUCT((DaftarKelas[HARI]=JadwalKelas[[#Headers],[MINGGU]])*(ROUNDDOWN($B54,10)&gt;=ROUNDDOWN(DaftarKelas[WAKTU MULAI],10))*($B54&lt;=DaftarKelas[WAKTU SELESAI]),DaftarKelas[UNIK]),DaftarKelas[UNIK],0),2),0)</f>
        <v>0</v>
      </c>
      <c r="D54" s="6">
        <f>IFERROR(INDEX(DaftarKelas[],MATCH(SUMPRODUCT((DaftarKelas[HARI]=JadwalKelas[[#Headers],[SENIN]])*(ROUNDDOWN($B54,10)&gt;=ROUNDDOWN(DaftarKelas[WAKTU MULAI],10))*($B54&lt;=DaftarKelas[WAKTU SELESAI]),DaftarKelas[UNIK]),DaftarKelas[UNIK],0),2),0)</f>
        <v>0</v>
      </c>
      <c r="E54" s="6">
        <f>IFERROR(INDEX(DaftarKelas[],MATCH(SUMPRODUCT((DaftarKelas[HARI]=JadwalKelas[[#Headers],[SELASA]])*(ROUNDDOWN($B54,10)&gt;=ROUNDDOWN(DaftarKelas[WAKTU MULAI],10))*($B54&lt;=DaftarKelas[WAKTU SELESAI]),DaftarKelas[UNIK]),DaftarKelas[UNIK],0),2),0)</f>
        <v>0</v>
      </c>
      <c r="F54" s="6">
        <f>IFERROR(INDEX(DaftarKelas[],MATCH(SUMPRODUCT((DaftarKelas[HARI]=JadwalKelas[[#Headers],[RABU]])*(ROUNDDOWN($B54,10)&gt;=ROUNDDOWN(DaftarKelas[WAKTU MULAI],10))*($B54&lt;=DaftarKelas[WAKTU SELESAI]),DaftarKelas[UNIK]),DaftarKelas[UNIK],0),2),0)</f>
        <v>0</v>
      </c>
      <c r="G54" s="6">
        <f>IFERROR(INDEX(DaftarKelas[],MATCH(SUMPRODUCT((DaftarKelas[HARI]=JadwalKelas[[#Headers],[KAMIS]])*(ROUNDDOWN($B54,10)&gt;=ROUNDDOWN(DaftarKelas[WAKTU MULAI],10))*($B54&lt;=DaftarKelas[WAKTU SELESAI]),DaftarKelas[UNIK]),DaftarKelas[UNIK],0),2),0)</f>
        <v>0</v>
      </c>
      <c r="H54" s="6">
        <f>IFERROR(INDEX(DaftarKelas[],MATCH(SUMPRODUCT((DaftarKelas[HARI]=JadwalKelas[[#Headers],[JUMAT]])*(ROUNDDOWN($B54,10)&gt;=ROUNDDOWN(DaftarKelas[WAKTU MULAI],10))*($B54&lt;=DaftarKelas[WAKTU SELESAI]),DaftarKelas[UNIK]),DaftarKelas[UNIK],0),2),0)</f>
        <v>0</v>
      </c>
      <c r="I54" s="6">
        <f>IFERROR(INDEX(DaftarKelas[],MATCH(SUMPRODUCT((DaftarKelas[HARI]=JadwalKelas[[#Headers],[SABTU]])*(ROUNDDOWN($B54,10)&gt;=ROUNDDOWN(DaftarKelas[WAKTU MULAI],10))*($B54&lt;=DaftarKelas[WAKTU SELESAI]),DaftarKelas[UNIK]),DaftarKelas[UNIK],0),2),0)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IFERROR(INDEX(DaftarKelas[],MATCH(SUMPRODUCT((DaftarKelas[HARI]=JadwalKelas[[#Headers],[MINGGU]])*(ROUNDDOWN($B55,10)&gt;=ROUNDDOWN(DaftarKelas[WAKTU MULAI],10))*($B55&lt;=DaftarKelas[WAKTU SELESAI]),DaftarKelas[UNIK]),DaftarKelas[UNIK],0),2),0)</f>
        <v>0</v>
      </c>
      <c r="D55" s="6">
        <f>IFERROR(INDEX(DaftarKelas[],MATCH(SUMPRODUCT((DaftarKelas[HARI]=JadwalKelas[[#Headers],[SENIN]])*(ROUNDDOWN($B55,10)&gt;=ROUNDDOWN(DaftarKelas[WAKTU MULAI],10))*($B55&lt;=DaftarKelas[WAKTU SELESAI]),DaftarKelas[UNIK]),DaftarKelas[UNIK],0),2),0)</f>
        <v>0</v>
      </c>
      <c r="E55" s="6">
        <f>IFERROR(INDEX(DaftarKelas[],MATCH(SUMPRODUCT((DaftarKelas[HARI]=JadwalKelas[[#Headers],[SELASA]])*(ROUNDDOWN($B55,10)&gt;=ROUNDDOWN(DaftarKelas[WAKTU MULAI],10))*($B55&lt;=DaftarKelas[WAKTU SELESAI]),DaftarKelas[UNIK]),DaftarKelas[UNIK],0),2),0)</f>
        <v>0</v>
      </c>
      <c r="F55" s="6">
        <f>IFERROR(INDEX(DaftarKelas[],MATCH(SUMPRODUCT((DaftarKelas[HARI]=JadwalKelas[[#Headers],[RABU]])*(ROUNDDOWN($B55,10)&gt;=ROUNDDOWN(DaftarKelas[WAKTU MULAI],10))*($B55&lt;=DaftarKelas[WAKTU SELESAI]),DaftarKelas[UNIK]),DaftarKelas[UNIK],0),2),0)</f>
        <v>0</v>
      </c>
      <c r="G55" s="6">
        <f>IFERROR(INDEX(DaftarKelas[],MATCH(SUMPRODUCT((DaftarKelas[HARI]=JadwalKelas[[#Headers],[KAMIS]])*(ROUNDDOWN($B55,10)&gt;=ROUNDDOWN(DaftarKelas[WAKTU MULAI],10))*($B55&lt;=DaftarKelas[WAKTU SELESAI]),DaftarKelas[UNIK]),DaftarKelas[UNIK],0),2),0)</f>
        <v>0</v>
      </c>
      <c r="H55" s="6">
        <f>IFERROR(INDEX(DaftarKelas[],MATCH(SUMPRODUCT((DaftarKelas[HARI]=JadwalKelas[[#Headers],[JUMAT]])*(ROUNDDOWN($B55,10)&gt;=ROUNDDOWN(DaftarKelas[WAKTU MULAI],10))*($B55&lt;=DaftarKelas[WAKTU SELESAI]),DaftarKelas[UNIK]),DaftarKelas[UNIK],0),2),0)</f>
        <v>0</v>
      </c>
      <c r="I55" s="6">
        <f>IFERROR(INDEX(DaftarKelas[],MATCH(SUMPRODUCT((DaftarKelas[HARI]=JadwalKelas[[#Headers],[SABTU]])*(ROUNDDOWN($B55,10)&gt;=ROUNDDOWN(DaftarKelas[WAKTU MULAI],10))*($B55&lt;=DaftarKelas[WAKTU SELESAI]),DaftarKelas[UNIK]),DaftarKelas[UNIK],0),2),0)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IFERROR(INDEX(DaftarKelas[],MATCH(SUMPRODUCT((DaftarKelas[HARI]=JadwalKelas[[#Headers],[MINGGU]])*(ROUNDDOWN($B56,10)&gt;=ROUNDDOWN(DaftarKelas[WAKTU MULAI],10))*($B56&lt;=DaftarKelas[WAKTU SELESAI]),DaftarKelas[UNIK]),DaftarKelas[UNIK],0),2),0)</f>
        <v>0</v>
      </c>
      <c r="D56" s="6">
        <f>IFERROR(INDEX(DaftarKelas[],MATCH(SUMPRODUCT((DaftarKelas[HARI]=JadwalKelas[[#Headers],[SENIN]])*(ROUNDDOWN($B56,10)&gt;=ROUNDDOWN(DaftarKelas[WAKTU MULAI],10))*($B56&lt;=DaftarKelas[WAKTU SELESAI]),DaftarKelas[UNIK]),DaftarKelas[UNIK],0),2),0)</f>
        <v>0</v>
      </c>
      <c r="E56" s="6">
        <f>IFERROR(INDEX(DaftarKelas[],MATCH(SUMPRODUCT((DaftarKelas[HARI]=JadwalKelas[[#Headers],[SELASA]])*(ROUNDDOWN($B56,10)&gt;=ROUNDDOWN(DaftarKelas[WAKTU MULAI],10))*($B56&lt;=DaftarKelas[WAKTU SELESAI]),DaftarKelas[UNIK]),DaftarKelas[UNIK],0),2),0)</f>
        <v>0</v>
      </c>
      <c r="F56" s="6">
        <f>IFERROR(INDEX(DaftarKelas[],MATCH(SUMPRODUCT((DaftarKelas[HARI]=JadwalKelas[[#Headers],[RABU]])*(ROUNDDOWN($B56,10)&gt;=ROUNDDOWN(DaftarKelas[WAKTU MULAI],10))*($B56&lt;=DaftarKelas[WAKTU SELESAI]),DaftarKelas[UNIK]),DaftarKelas[UNIK],0),2),0)</f>
        <v>0</v>
      </c>
      <c r="G56" s="6">
        <f>IFERROR(INDEX(DaftarKelas[],MATCH(SUMPRODUCT((DaftarKelas[HARI]=JadwalKelas[[#Headers],[KAMIS]])*(ROUNDDOWN($B56,10)&gt;=ROUNDDOWN(DaftarKelas[WAKTU MULAI],10))*($B56&lt;=DaftarKelas[WAKTU SELESAI]),DaftarKelas[UNIK]),DaftarKelas[UNIK],0),2),0)</f>
        <v>0</v>
      </c>
      <c r="H56" s="6">
        <f>IFERROR(INDEX(DaftarKelas[],MATCH(SUMPRODUCT((DaftarKelas[HARI]=JadwalKelas[[#Headers],[JUMAT]])*(ROUNDDOWN($B56,10)&gt;=ROUNDDOWN(DaftarKelas[WAKTU MULAI],10))*($B56&lt;=DaftarKelas[WAKTU SELESAI]),DaftarKelas[UNIK]),DaftarKelas[UNIK],0),2),0)</f>
        <v>0</v>
      </c>
      <c r="I56" s="6">
        <f>IFERROR(INDEX(DaftarKelas[],MATCH(SUMPRODUCT((DaftarKelas[HARI]=JadwalKelas[[#Headers],[SABTU]])*(ROUNDDOWN($B56,10)&gt;=ROUNDDOWN(DaftarKelas[WAKTU MULAI],10))*($B56&lt;=DaftarKelas[WAKTU SELESAI]),DaftarKelas[UNIK]),DaftarKelas[UNIK],0),2),0)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(C4=C3)*(C$3=HariMasukSekolahMingguIni)*(C4&lt;&gt;0)*($B4&lt;WaktuSelesai_Cal)</formula>
    </cfRule>
    <cfRule type="expression" dxfId="24" priority="3">
      <formula>(C$3=HariMasukSekolahMingguIni)*(C4&lt;&gt;0)*($B4&lt;WaktuSelesai_Cal)</formula>
    </cfRule>
    <cfRule type="expression" dxfId="23" priority="6">
      <formula>(C4=C3)*(C4&lt;&gt;0)*($B4&lt;WaktuSelesai_Cal)</formula>
    </cfRule>
    <cfRule type="expression" dxfId="22" priority="8">
      <formula>(C4&lt;&gt;0)*($B4&lt;WaktuSelesai_Cal)</formula>
    </cfRule>
    <cfRule type="expression" dxfId="21" priority="9">
      <formula>(C$3=HariMasukSekolahMingguIni)*($B4&lt;WaktuSelesai_Cal)</formula>
    </cfRule>
    <cfRule type="expression" dxfId="20" priority="298">
      <formula>C4=0</formula>
    </cfRule>
  </conditionalFormatting>
  <conditionalFormatting sqref="B3:I3">
    <cfRule type="expression" dxfId="19" priority="4">
      <formula>(B3=HariMasukSekolahMingguIni)*($B4&lt;WaktuSelesai_Cal)</formula>
    </cfRule>
  </conditionalFormatting>
  <conditionalFormatting sqref="B4:I56">
    <cfRule type="expression" dxfId="18" priority="415">
      <formula>($B4&lt;=WaktuSaatIni)*($B5&gt;=WaktuSaatIni)</formula>
    </cfRule>
    <cfRule type="expression" dxfId="17" priority="416">
      <formula>(ROW(B4)&lt;ROW(INDEX($B$4:$B81,MATCH(WaktuSelesai_Cal,$B$4:$B$81,1),1))+1)</formula>
    </cfRule>
    <cfRule type="expression" dxfId="16" priority="417">
      <formula>B4=B3</formula>
    </cfRule>
    <cfRule type="expression" dxfId="15" priority="418" stopIfTrue="1">
      <formula>(B4&gt;WaktuSelesai_Cal)</formula>
    </cfRule>
    <cfRule type="expression" dxfId="14" priority="419">
      <formula>INDEX($B$4:$B81,MATCH(WaktuSelesai_Cal,$B$4:$B$81,1),1)</formula>
    </cfRule>
  </conditionalFormatting>
  <dataValidations count="16">
    <dataValidation type="list" errorStyle="warning" allowBlank="1" showInputMessage="1" showErrorMessage="1" error="Pilih waktu mulai dari daftar. Pilih BATAL, lalu tekan ALT+PANAH BAWAH untuk memilih waktu mulai dari daftar menurun" prompt="Masukkan waktu mulai jadwal di sel ini. Tekan ALT+PANAH BAWAH untuk membuka daftar menurun, lalu tekan ENTER untuk memilih waktu" sqref="G2" xr:uid="{00000000-0002-0000-0000-000000000000}">
      <formula1>"8.00.00,9.00.00,10.00.00,11.00.00,12.00.00,13.00.00,14.00.00,15.00.00,16.00.00,17.00.00"</formula1>
    </dataValidation>
    <dataValidation type="list" errorStyle="warning" allowBlank="1" showInputMessage="1" showErrorMessage="1" error="Pilih interval waktu dari daftar. Pilih BATAL, lalu tekan ALT+PANAH BAWAH untuk memilih interval waktu dari daftar menurun" prompt="Masukkan interval waktu dalam sel ini. Tekan ALT+PANAH BAWAH untuk membuka daftar menurun, lalu tekan ENTER untuk memilih interval waktu" sqref="H2" xr:uid="{00000000-0002-0000-0000-000001000000}">
      <formula1>"15 MENIT,20 MENIT,30 MENIT,40 MENIT,45 MENIT,60 MENIT"</formula1>
    </dataValidation>
    <dataValidation allowBlank="1" showInputMessage="1" showErrorMessage="1" prompt="Untuk memperbarui Jadwal Kelas, ubah Jadwal Mulai di sel G2 &amp; Interval Waktu di sel H2. Tambahkan informasi kelas dalam lembar kerja Daftar Kelas. Sel l1 menavigasi ke lembar kerja Daftar Kelas" sqref="A1" xr:uid="{00000000-0002-0000-0000-000002000000}"/>
    <dataValidation allowBlank="1" showInputMessage="1" showErrorMessage="1" prompt="Tabel Jadwal Kelas di bawah ini diperbarui secara otomatis dari entri dalam tabel Daftar Kelas di lembar kerja Daftar Kelas. Tambahkan baris ke bagian akhir tabel untuk menambahkan jadwal" sqref="B1:F2" xr:uid="{00000000-0002-0000-0000-000003000000}"/>
    <dataValidation allowBlank="1" showInputMessage="1" showErrorMessage="1" prompt="Masukkan waktu mulai jadwal di sel G2" sqref="G1" xr:uid="{00000000-0002-0000-0000-000004000000}"/>
    <dataValidation allowBlank="1" showInputMessage="1" showErrorMessage="1" prompt="Masukkan interval waktu di sel H2" sqref="H1" xr:uid="{00000000-0002-0000-0000-000005000000}"/>
    <dataValidation allowBlank="1" showInputMessage="1" showErrorMessage="1" prompt="Jadwal kelas untuk Minggu diperbarui secara otomatis menggunakan entri dari lembar kerja Daftar Kelas" sqref="C3" xr:uid="{00000000-0002-0000-0000-000006000000}"/>
    <dataValidation allowBlank="1" showInputMessage="1" showErrorMessage="1" prompt="Jadwal kelas untuk Senin diperbarui secara otomatis menggunakan entri dari lembar kerja Daftar Kelas" sqref="D3" xr:uid="{00000000-0002-0000-0000-000007000000}"/>
    <dataValidation allowBlank="1" showInputMessage="1" showErrorMessage="1" prompt="Jadwal kelas untuk Selasa diperbarui secara otomatis menggunakan entri dari lembar kerja Daftar Kelas" sqref="E3" xr:uid="{00000000-0002-0000-0000-000008000000}"/>
    <dataValidation allowBlank="1" showInputMessage="1" showErrorMessage="1" prompt="Jadwal kelas untuk Rabu diperbarui secara otomatis menggunakan entri dari lembar kerja Daftar Kelas" sqref="F3" xr:uid="{00000000-0002-0000-0000-000009000000}"/>
    <dataValidation allowBlank="1" showInputMessage="1" showErrorMessage="1" prompt="Jadwal kelas untuk Kamis diperbarui secara otomatis menggunakan entri dari lembar kerja Daftar Kelas" sqref="G3" xr:uid="{00000000-0002-0000-0000-00000A000000}"/>
    <dataValidation allowBlank="1" showInputMessage="1" showErrorMessage="1" prompt="Jadwal kelas untuk Jumat diperbarui secara otomatis menggunakan entri dari lembar kerja Daftar Kelas" sqref="H3" xr:uid="{00000000-0002-0000-0000-00000B000000}"/>
    <dataValidation allowBlank="1" showInputMessage="1" showErrorMessage="1" prompt="Jadwal kelas untuk Sabtu diperbarui secara otomatis menggunakan entri dari lembar kerja Daftar Kelas" sqref="I3" xr:uid="{00000000-0002-0000-0000-00000C000000}"/>
    <dataValidation allowBlank="1" showInputMessage="1" showErrorMessage="1" prompt="Kolom ini dibuat berdasarkan Waktu Mulai dalam sel G2 dan Interval Waktu dalam sel H2" sqref="B3" xr:uid="{00000000-0002-0000-0000-00000D000000}"/>
    <dataValidation allowBlank="1" showInputMessage="1" showErrorMessage="1" prompt="Waktu mulai jadwal ditentukan oleh waktu yang dimasukkan dalam sel G2" sqref="B4" xr:uid="{00000000-0002-0000-0000-00000E000000}"/>
    <dataValidation allowBlank="1" showInputMessage="1" showErrorMessage="1" prompt="Tautan navigasi ke lembar kerja Daftar Kelas" sqref="I1:I2" xr:uid="{00000000-0002-0000-0000-00000F000000}"/>
  </dataValidations>
  <hyperlinks>
    <hyperlink ref="I1" location="'Daftar Kelas'!A1" tooltip="Pilih untuk menavigasi ke lembar kerja Daftar Kelas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3.37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13</v>
      </c>
      <c r="C1" s="10"/>
      <c r="D1" s="10"/>
      <c r="E1" s="10"/>
      <c r="F1" s="10"/>
      <c r="G1" s="12" t="s">
        <v>30</v>
      </c>
      <c r="H1" s="12"/>
    </row>
    <row r="2" spans="2:8" ht="30" customHeight="1" x14ac:dyDescent="0.2">
      <c r="B2" s="3" t="s">
        <v>14</v>
      </c>
      <c r="C2" s="3" t="s">
        <v>19</v>
      </c>
      <c r="D2" s="3" t="s">
        <v>24</v>
      </c>
      <c r="E2" s="3" t="s">
        <v>25</v>
      </c>
      <c r="F2" s="3" t="s">
        <v>29</v>
      </c>
      <c r="G2" s="3" t="s">
        <v>31</v>
      </c>
      <c r="H2" s="3" t="s">
        <v>32</v>
      </c>
    </row>
    <row r="3" spans="2:8" ht="30" customHeight="1" x14ac:dyDescent="0.2">
      <c r="B3" s="6" t="s">
        <v>15</v>
      </c>
      <c r="C3" s="6" t="s">
        <v>20</v>
      </c>
      <c r="D3" s="6" t="s">
        <v>3</v>
      </c>
      <c r="E3" s="6" t="s">
        <v>26</v>
      </c>
      <c r="F3" s="4">
        <v>0.54166666666666596</v>
      </c>
      <c r="G3" s="4">
        <v>0.58333333333333337</v>
      </c>
      <c r="H3" s="2">
        <f>ROW()-ROW(DaftarKelas[[#Headers],[UNIK]])</f>
        <v>1</v>
      </c>
    </row>
    <row r="4" spans="2:8" ht="30" customHeight="1" x14ac:dyDescent="0.2">
      <c r="B4" s="6" t="s">
        <v>15</v>
      </c>
      <c r="C4" s="6" t="s">
        <v>20</v>
      </c>
      <c r="D4" s="6" t="s">
        <v>5</v>
      </c>
      <c r="E4" s="6" t="s">
        <v>26</v>
      </c>
      <c r="F4" s="4">
        <v>0.54166666666666596</v>
      </c>
      <c r="G4" s="4">
        <v>0.58333333333333337</v>
      </c>
      <c r="H4" s="2">
        <f>ROW()-ROW(DaftarKelas[[#Headers],[UNIK]])</f>
        <v>2</v>
      </c>
    </row>
    <row r="5" spans="2:8" ht="30" customHeight="1" x14ac:dyDescent="0.2">
      <c r="B5" s="6" t="s">
        <v>16</v>
      </c>
      <c r="C5" s="6" t="s">
        <v>21</v>
      </c>
      <c r="D5" s="6" t="s">
        <v>3</v>
      </c>
      <c r="E5" s="6" t="s">
        <v>27</v>
      </c>
      <c r="F5" s="4">
        <v>0.66666666666666663</v>
      </c>
      <c r="G5" s="4">
        <v>0.70833333333333337</v>
      </c>
      <c r="H5" s="2">
        <f>ROW()-ROW(DaftarKelas[[#Headers],[UNIK]])</f>
        <v>3</v>
      </c>
    </row>
    <row r="6" spans="2:8" ht="30" customHeight="1" x14ac:dyDescent="0.2">
      <c r="B6" s="6" t="s">
        <v>17</v>
      </c>
      <c r="C6" s="6" t="s">
        <v>22</v>
      </c>
      <c r="D6" s="6" t="s">
        <v>4</v>
      </c>
      <c r="E6" s="6" t="s">
        <v>27</v>
      </c>
      <c r="F6" s="4">
        <v>0.45833333333333331</v>
      </c>
      <c r="G6" s="4">
        <v>0.5</v>
      </c>
      <c r="H6" s="2">
        <f>ROW()-ROW(DaftarKelas[[#Headers],[UNIK]])</f>
        <v>4</v>
      </c>
    </row>
    <row r="7" spans="2:8" ht="30" customHeight="1" x14ac:dyDescent="0.2">
      <c r="B7" s="6" t="s">
        <v>17</v>
      </c>
      <c r="C7" s="6" t="s">
        <v>22</v>
      </c>
      <c r="D7" s="6" t="s">
        <v>7</v>
      </c>
      <c r="E7" s="6" t="s">
        <v>27</v>
      </c>
      <c r="F7" s="4">
        <v>0.45833333333333287</v>
      </c>
      <c r="G7" s="4">
        <v>0.5</v>
      </c>
      <c r="H7" s="2">
        <f>ROW()-ROW(DaftarKelas[[#Headers],[UNIK]])</f>
        <v>5</v>
      </c>
    </row>
    <row r="8" spans="2:8" ht="30" customHeight="1" x14ac:dyDescent="0.2">
      <c r="B8" s="6" t="s">
        <v>18</v>
      </c>
      <c r="C8" s="6" t="s">
        <v>23</v>
      </c>
      <c r="D8" s="6" t="s">
        <v>3</v>
      </c>
      <c r="E8" s="6" t="s">
        <v>28</v>
      </c>
      <c r="F8" s="4">
        <v>0.34027777777777773</v>
      </c>
      <c r="G8" s="4">
        <v>0.38541666666666669</v>
      </c>
      <c r="H8" s="2">
        <f>ROW()-ROW(DaftarKelas[[#Headers],[UNIK]])</f>
        <v>6</v>
      </c>
    </row>
    <row r="9" spans="2:8" ht="30" customHeight="1" x14ac:dyDescent="0.2">
      <c r="B9" s="6" t="s">
        <v>18</v>
      </c>
      <c r="C9" s="6" t="s">
        <v>23</v>
      </c>
      <c r="D9" s="6" t="s">
        <v>5</v>
      </c>
      <c r="E9" s="6" t="s">
        <v>28</v>
      </c>
      <c r="F9" s="4">
        <v>0.34027777777777773</v>
      </c>
      <c r="G9" s="4">
        <v>0.38541666666666669</v>
      </c>
      <c r="H9" s="2">
        <f>ROW()-ROW(DaftarKelas[[#Headers],[UNIK]])</f>
        <v>7</v>
      </c>
    </row>
    <row r="10" spans="2:8" ht="30" customHeight="1" x14ac:dyDescent="0.2">
      <c r="B10" s="6" t="s">
        <v>18</v>
      </c>
      <c r="C10" s="6" t="s">
        <v>23</v>
      </c>
      <c r="D10" s="6" t="s">
        <v>10</v>
      </c>
      <c r="E10" s="6" t="s">
        <v>28</v>
      </c>
      <c r="F10" s="4">
        <v>0.34027777777777773</v>
      </c>
      <c r="G10" s="4">
        <v>0.38541666666666669</v>
      </c>
      <c r="H10" s="2">
        <f>ROW()-ROW(DaftarKelas[[#Headers],[UNIK]])</f>
        <v>8</v>
      </c>
    </row>
  </sheetData>
  <mergeCells count="2">
    <mergeCell ref="B1:F1"/>
    <mergeCell ref="G1:H1"/>
  </mergeCells>
  <dataValidations count="10">
    <dataValidation allowBlank="1" showInputMessage="1" showErrorMessage="1" prompt="Tautan navigasi ke lembar kerja Jadwal Kelas" sqref="G1:H1" xr:uid="{00000000-0002-0000-0100-000000000000}"/>
    <dataValidation allowBlank="1" showInputMessage="1" showErrorMessage="1" prompt="Masukkan Kelas dalam kolom ini" sqref="B2" xr:uid="{00000000-0002-0000-0100-000001000000}"/>
    <dataValidation allowBlank="1" showInputMessage="1" showErrorMessage="1" prompt="Masukkan kode kelas dalam kolom ini" sqref="C2" xr:uid="{00000000-0002-0000-0100-000002000000}"/>
    <dataValidation allowBlank="1" showInputMessage="1" showErrorMessage="1" prompt="Masukkan Hari kelas dalam kolom ini. Di setiap sel dalam kolom ini, Tekan ALT+PANAH BAWAH untuk membuka daftar menurun, lalu tekan ENTER untuk memilih Hari" sqref="D2" xr:uid="{00000000-0002-0000-0100-000003000000}"/>
    <dataValidation allowBlank="1" showInputMessage="1" showErrorMessage="1" prompt="Masukkan Lokasi kelas dalam kolom ini" sqref="E2" xr:uid="{00000000-0002-0000-0100-000004000000}"/>
    <dataValidation allowBlank="1" showInputMessage="1" showErrorMessage="1" prompt="Masukkan Waktu Mulai kelas di kolom ini" sqref="F2" xr:uid="{00000000-0002-0000-0100-000005000000}"/>
    <dataValidation allowBlank="1" showInputMessage="1" showErrorMessage="1" prompt="Masukkan Waktu Akhir kelas di kolom ini" sqref="G2" xr:uid="{00000000-0002-0000-0100-000006000000}"/>
    <dataValidation allowBlank="1" showInputMessage="1" showErrorMessage="1" prompt="Buat daftar kelas untuk memperbarui Jadwal Kelas dengan memperbarui tabel Daftar Kelas. Gunakan filter tabel untuk menampilkan kelas atau tanggal tertentu. Sel G1 menavigasi ke Jadwal Kelas" sqref="A1" xr:uid="{00000000-0002-0000-0100-000007000000}"/>
    <dataValidation allowBlank="1" showInputMessage="1" showErrorMessage="1" prompt="Daftar ini digunakan untuk membuat Jadwal Kelas di lembar kerja Jadwal Kelas. Perbarui tabel Daftar Kelas di bawah ini untuk memperbarui Jadwal Kelas secara otomatis" sqref="B1:F1" xr:uid="{00000000-0002-0000-0100-000008000000}"/>
    <dataValidation type="list" errorStyle="warning" allowBlank="1" showInputMessage="1" showErrorMessage="1" error="Pilih hari dari daftar. Pilih BATAL, lalu tekan ALT+PANAH BAWAH untuk memilih dari daftar menurun" sqref="D3:D10" xr:uid="{00000000-0002-0000-0100-000009000000}">
      <formula1>"MINGGU,SENIN,SELASA,RABU,KAMIS,JUMAT,SABTU"</formula1>
    </dataValidation>
  </dataValidations>
  <hyperlinks>
    <hyperlink ref="G1:H1" location="'Jadwal Kelas'!A1" tooltip="Pilih untuk menavigasi ke lembar kerja Jadwal Kelas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Jadwal Kelas</vt:lpstr>
      <vt:lpstr>Daftar Kelas</vt:lpstr>
      <vt:lpstr>BagianJudulKolom..H2.1</vt:lpstr>
      <vt:lpstr>BarisIni</vt:lpstr>
      <vt:lpstr>JadwalMulai</vt:lpstr>
      <vt:lpstr>Judul1</vt:lpstr>
      <vt:lpstr>JudulKolom2</vt:lpstr>
      <vt:lpstr>'Daftar Kelas'!Print_Titles</vt:lpstr>
      <vt:lpstr>'Jadwal Kelas'!Print_Titles</vt:lpstr>
      <vt:lpstr>TeksMenit</vt:lpstr>
      <vt:lpstr>Waktu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2019-07-05T13:08:40Z</dcterms:created>
  <dcterms:modified xsi:type="dcterms:W3CDTF">2019-07-05T13:08:40Z</dcterms:modified>
  <cp:version/>
</cp:coreProperties>
</file>