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t-IT\"/>
    </mc:Choice>
  </mc:AlternateContent>
  <xr:revisionPtr revIDLastSave="0" documentId="13_ncr:1_{5EEEA6A9-1496-404F-87A6-2A11FF995B09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Modulo di offerta" sheetId="1" r:id="rId1"/>
    <sheet name="Dati grafico" sheetId="4" state="hidden" r:id="rId2"/>
    <sheet name="Scomposizione costi" sheetId="2" r:id="rId3"/>
    <sheet name="Riepilogo costi offerta" sheetId="3" r:id="rId4"/>
  </sheets>
  <definedNames>
    <definedName name="AliquotaIVA">'Scomposizione costi'!$E$12</definedName>
    <definedName name="AreaTitoloColonna1..B11.1">'Modulo di offerta'!$B$10</definedName>
    <definedName name="AreaTitoloColonna2..B13.1">'Modulo di offerta'!$B$12</definedName>
    <definedName name="AreaTitoloColonna3..B15.1">'Modulo di offerta'!$B$14</definedName>
    <definedName name="AreaTitoloColonna4..B19.1">'Modulo di offerta'!$B$18</definedName>
    <definedName name="AreaTitoloRiga1..C9">'Modulo di offerta'!$B$3</definedName>
    <definedName name="AreaTitoloRiga1..E14">'Scomposizione costi'!$D$12</definedName>
    <definedName name="AreaTitoloRiga2..F9">'Modulo di offerta'!$E$3</definedName>
    <definedName name="IVA">'Scomposizione costi'!$E$13</definedName>
    <definedName name="_xlnm.Print_Titles" localSheetId="2">'Scomposizione costi'!$3:$3</definedName>
    <definedName name="TitoloColonna2">ArticoliOfferta[[#Headers],[Qtà]]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4" i="2"/>
  <c r="F10" i="2" l="1"/>
  <c r="F9" i="2"/>
  <c r="F8" i="2"/>
  <c r="F4" i="2"/>
  <c r="F7" i="2"/>
  <c r="F6" i="2"/>
  <c r="F5" i="2"/>
  <c r="E11" i="2"/>
  <c r="E13" i="2" s="1"/>
  <c r="E14" i="2" s="1"/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<sst xmlns="http://schemas.openxmlformats.org/spreadsheetml/2006/main" count="66" uniqueCount="59">
  <si>
    <t>Modulo di offerta per costruzione</t>
  </si>
  <si>
    <t>Informazioni sul proprietario</t>
  </si>
  <si>
    <t>Nome</t>
  </si>
  <si>
    <t>Indirizzo</t>
  </si>
  <si>
    <t>CAP Città (provincia)</t>
  </si>
  <si>
    <t>Telefono</t>
  </si>
  <si>
    <t>Posta elettronica</t>
  </si>
  <si>
    <t>Nome del progetto</t>
  </si>
  <si>
    <t>Ambito di azione</t>
  </si>
  <si>
    <t>Immetti qui l'ambito di azione del progetto. Digita tutte le specifiche che desideri. 
Testo di esempio: Questa è la bozza di un progetto per la costruzione di una grande rampa di scale. Per costruire il telaio, useremo solo legno di dimensioni 2x4 e 2x8, oltre a staffe per travetti. Le scale verranno tagliate dal materiale 2x4. Verranno usate viti di dimensioni non inferiori a 2 pollici. Verranno usati chiodi di dimensioni non inferiori a 76 mm. Il peso sostenuto per gradino dovrà essere di almeno 226 chili. La scala sarà a livello con quella della casa. Alla casa verrà fissata una pedana. L'appaltatore si occuperà della pulizia.</t>
  </si>
  <si>
    <t>Non inclusi</t>
  </si>
  <si>
    <t>Immetti qui i dettagli del progetto che non sono inclusi. Digita tutti i dettagli non inclusi in questa offerta. 
Testo di esempio: Le ringhiere non verranno installate. Il suolo deve essere preparato dal proprietario. Le scale dovranno essere ritinteggiate dal proprietario.</t>
  </si>
  <si>
    <t>Proposta della società</t>
  </si>
  <si>
    <t>Immetti qui la proposta della società. Digita una panoramica della proposta che include il nome di chi ha proposto il lavoro, la data di completamento prevista e l'importo della proposta.
Testo di esempio: Noi, Nome della società, proponiamo il suddetto ambito di azione da completarsi entro Data di completamento per l'importo di Importo totale.</t>
  </si>
  <si>
    <t>Inviato da (Rappresentante della società)</t>
  </si>
  <si>
    <t>Accettazione del proprietario</t>
  </si>
  <si>
    <t>Immetti qui l'accettazione del proprietario. Digita il nome del proprietario in una dichiarazione di accettazione che include la data di completamento e l'importo totale indicato nella proposta della società. 
Testo di esempio: Io, Nome del proprietario, accetto il suddetto ambito di azione da completarsi entro Data di completamento per l'importo di Importo totale.</t>
  </si>
  <si>
    <t>Inviato da (proprietario della casa o rappresentante autorizzato)</t>
  </si>
  <si>
    <t>Immetti il nome del proprietario in questa cella</t>
  </si>
  <si>
    <t>Immetti l'indirizzo del proprietario in questa cella</t>
  </si>
  <si>
    <t>Immetti CAP, città e provincia del proprietario in questa cella</t>
  </si>
  <si>
    <t>Immetti il numero di telefono del proprietario in questa cella</t>
  </si>
  <si>
    <t>Immetti l'indirizzo di posta elettronica del proprietario in questa cella</t>
  </si>
  <si>
    <t>Immetti il nome del progetto in questa cella</t>
  </si>
  <si>
    <t>Informazioni sull'appaltatore</t>
  </si>
  <si>
    <t>Società</t>
  </si>
  <si>
    <t>Data di completamento</t>
  </si>
  <si>
    <t>Data</t>
  </si>
  <si>
    <t>Immetti il nome della società appaltatrice in questa cella</t>
  </si>
  <si>
    <t>Immetti il nome dell'appaltatore in questa cella</t>
  </si>
  <si>
    <t>Immetti l'indirizzo dell'appaltatore in questa cella</t>
  </si>
  <si>
    <t>Immetti CAP, città e provincia dell'appaltatore in questa cella</t>
  </si>
  <si>
    <t>Immetti il numero di telefono dell'appaltatore in questa cella</t>
  </si>
  <si>
    <t xml:space="preserve">Immetti l'indirizzo di posta elettronica dell'appaltatore in questa cella </t>
  </si>
  <si>
    <t>Immetti la data di completamento in questa cella</t>
  </si>
  <si>
    <t>Totale</t>
  </si>
  <si>
    <t>Analisi dei costi</t>
  </si>
  <si>
    <t>Elenco dei materiali e costi</t>
  </si>
  <si>
    <t>Qtà</t>
  </si>
  <si>
    <t>Descrizione</t>
  </si>
  <si>
    <t>Legno 2x8x10</t>
  </si>
  <si>
    <t>Legno 2x4x10</t>
  </si>
  <si>
    <t>Staffe per travetti</t>
  </si>
  <si>
    <t>Scatola di viti da 2 pollici</t>
  </si>
  <si>
    <t>Scatola di chiodi da 76 mm</t>
  </si>
  <si>
    <t>Paio di guanti in pelle</t>
  </si>
  <si>
    <t>Spese per manodopera</t>
  </si>
  <si>
    <t>Costo</t>
  </si>
  <si>
    <t>Subtotale</t>
  </si>
  <si>
    <t>Aliquota IVA</t>
  </si>
  <si>
    <t>IVA</t>
  </si>
  <si>
    <t>Totale complessivo</t>
  </si>
  <si>
    <t xml:space="preserve"> </t>
  </si>
  <si>
    <t>Costi classificati</t>
  </si>
  <si>
    <t>Riepilogo dei costi dell'offerta</t>
  </si>
  <si>
    <t>Analisi di materiali e costi</t>
  </si>
  <si>
    <t>Grafico a torta che mostra i primi 5 costi per materiale. I dati sono basati sulla tabella Elementi dell'offerta nel foglio di lavoro Analisi dei costi</t>
  </si>
  <si>
    <t>Note</t>
  </si>
  <si>
    <t>Immetti le note in questa cella.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</si>
</sst>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€&quot;\ #,##0.00;\-&quot;€&quot;\ #,##0.00"/>
    <numFmt numFmtId="164" formatCode="_(* #,##0_);_(* \(#,##0\);_(* &quot;-&quot;_);_(@_)"/>
    <numFmt numFmtId="165" formatCode="[&lt;=9999999]###\-####;\(###\)\ ###\-####"/>
    <numFmt numFmtId="166" formatCode="[&lt;=9999999]####\-####;\(0###\)\ ####\-####"/>
    <numFmt numFmtId="167" formatCode="#,##0_ ;\-#,##0\ "/>
  </numFmts>
  <fonts count="21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0"/>
      <color theme="1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theme="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6" fillId="0" borderId="0" applyNumberFormat="0" applyFill="0" applyBorder="0" applyProtection="0"/>
    <xf numFmtId="0" fontId="11" fillId="0" borderId="2">
      <alignment horizontal="left"/>
    </xf>
    <xf numFmtId="0" fontId="9" fillId="0" borderId="3">
      <alignment horizontal="left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" fillId="0" borderId="0" applyFont="0" applyFill="0" applyBorder="0" applyProtection="0">
      <alignment horizontal="left"/>
    </xf>
    <xf numFmtId="164" fontId="8" fillId="0" borderId="0" applyFont="0" applyFill="0" applyBorder="0" applyAlignment="0" applyProtection="0"/>
    <xf numFmtId="7" fontId="8" fillId="0" borderId="0" applyFont="0" applyFill="0" applyBorder="0" applyProtection="0">
      <alignment horizontal="right"/>
    </xf>
    <xf numFmtId="7" fontId="7" fillId="2" borderId="1" applyAlignment="0" applyProtection="0"/>
    <xf numFmtId="10" fontId="8" fillId="0" borderId="0" applyFont="0" applyFill="0" applyBorder="0" applyProtection="0">
      <alignment horizontal="right"/>
    </xf>
    <xf numFmtId="0" fontId="8" fillId="0" borderId="0" applyNumberFormat="0" applyFont="0" applyFill="0" applyBorder="0">
      <alignment horizontal="right" wrapText="1" indent="1"/>
    </xf>
    <xf numFmtId="0" fontId="8" fillId="0" borderId="0">
      <alignment horizontal="left" vertical="top" wrapText="1"/>
    </xf>
    <xf numFmtId="0" fontId="7" fillId="0" borderId="0">
      <alignment horizontal="right" indent="1"/>
    </xf>
    <xf numFmtId="165" fontId="8" fillId="0" borderId="0" applyFont="0" applyFill="0" applyBorder="0" applyAlignment="0">
      <alignment horizontal="left" wrapText="1"/>
    </xf>
    <xf numFmtId="14" fontId="8" fillId="0" borderId="0" applyFont="0" applyFill="0" applyBorder="0" applyAlignment="0">
      <alignment horizontal="left" wrapText="1"/>
    </xf>
    <xf numFmtId="0" fontId="10" fillId="0" borderId="1" applyNumberFormat="0" applyFont="0" applyFill="0" applyAlignment="0" applyProtection="0"/>
    <xf numFmtId="0" fontId="12" fillId="0" borderId="0" applyNumberFormat="0" applyFill="0" applyBorder="0" applyAlignment="0" applyProtection="0"/>
    <xf numFmtId="0" fontId="8" fillId="0" borderId="5" applyNumberFormat="0" applyProtection="0">
      <alignment vertical="top" wrapText="1"/>
    </xf>
    <xf numFmtId="0" fontId="8" fillId="0" borderId="0">
      <alignment horizontal="right" indent="1"/>
    </xf>
    <xf numFmtId="0" fontId="2" fillId="0" borderId="0">
      <alignment horizontal="left" vertical="center" wrapText="1"/>
    </xf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6" applyNumberFormat="0" applyAlignment="0" applyProtection="0"/>
    <xf numFmtId="0" fontId="18" fillId="6" borderId="7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2">
    <xf numFmtId="0" fontId="0" fillId="0" borderId="0" xfId="0">
      <alignment horizontal="left" wrapText="1"/>
    </xf>
    <xf numFmtId="0" fontId="4" fillId="0" borderId="0" xfId="0" applyFont="1">
      <alignment horizontal="left" wrapText="1"/>
    </xf>
    <xf numFmtId="0" fontId="5" fillId="0" borderId="0" xfId="0" applyFont="1" applyAlignment="1">
      <alignment horizontal="left"/>
    </xf>
    <xf numFmtId="0" fontId="3" fillId="0" borderId="2" xfId="1">
      <alignment vertical="center"/>
    </xf>
    <xf numFmtId="7" fontId="0" fillId="0" borderId="0" xfId="9" applyFont="1">
      <alignment horizontal="right"/>
    </xf>
    <xf numFmtId="10" fontId="0" fillId="0" borderId="0" xfId="11" applyFont="1">
      <alignment horizontal="right"/>
    </xf>
    <xf numFmtId="0" fontId="2" fillId="0" borderId="0" xfId="0" applyFont="1">
      <alignment horizontal="left" wrapText="1"/>
    </xf>
    <xf numFmtId="0" fontId="7" fillId="0" borderId="0" xfId="14">
      <alignment horizontal="right" indent="1"/>
    </xf>
    <xf numFmtId="7" fontId="7" fillId="2" borderId="1" xfId="10" applyAlignment="1">
      <alignment horizontal="right"/>
    </xf>
    <xf numFmtId="167" fontId="0" fillId="0" borderId="0" xfId="7" applyFont="1">
      <alignment horizontal="left"/>
    </xf>
    <xf numFmtId="0" fontId="11" fillId="0" borderId="2" xfId="3">
      <alignment horizontal="left"/>
    </xf>
    <xf numFmtId="0" fontId="0" fillId="0" borderId="1" xfId="17" applyFont="1" applyAlignment="1">
      <alignment horizontal="left" wrapText="1"/>
    </xf>
    <xf numFmtId="0" fontId="0" fillId="0" borderId="0" xfId="0" applyAlignment="1">
      <alignment horizontal="right" wrapText="1" indent="1"/>
    </xf>
    <xf numFmtId="0" fontId="8" fillId="0" borderId="5" xfId="19">
      <alignment vertical="top" wrapText="1"/>
    </xf>
    <xf numFmtId="14" fontId="0" fillId="0" borderId="1" xfId="17" applyNumberFormat="1" applyFont="1" applyAlignment="1">
      <alignment horizontal="left" wrapText="1"/>
    </xf>
    <xf numFmtId="0" fontId="12" fillId="0" borderId="0" xfId="18"/>
    <xf numFmtId="0" fontId="8" fillId="0" borderId="0" xfId="20">
      <alignment horizontal="right" indent="1"/>
    </xf>
    <xf numFmtId="0" fontId="13" fillId="0" borderId="0" xfId="0" applyFont="1">
      <alignment horizontal="left" wrapText="1"/>
    </xf>
    <xf numFmtId="166" fontId="0" fillId="0" borderId="1" xfId="17" applyNumberFormat="1" applyFont="1" applyAlignment="1">
      <alignment horizontal="left" wrapText="1"/>
    </xf>
    <xf numFmtId="7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9" fillId="0" borderId="3" xfId="4">
      <alignment horizontal="left"/>
    </xf>
    <xf numFmtId="14" fontId="0" fillId="0" borderId="1" xfId="16" applyFont="1" applyBorder="1">
      <alignment horizontal="left" wrapText="1"/>
    </xf>
    <xf numFmtId="0" fontId="3" fillId="0" borderId="2" xfId="1">
      <alignment vertical="center"/>
    </xf>
    <xf numFmtId="0" fontId="0" fillId="0" borderId="0" xfId="13" applyFont="1">
      <alignment horizontal="left" vertical="top" wrapText="1"/>
    </xf>
    <xf numFmtId="0" fontId="8" fillId="0" borderId="0" xfId="13">
      <alignment horizontal="left" vertical="top" wrapText="1"/>
    </xf>
    <xf numFmtId="0" fontId="6" fillId="0" borderId="0" xfId="2"/>
    <xf numFmtId="0" fontId="0" fillId="0" borderId="0" xfId="0">
      <alignment horizontal="left" wrapText="1"/>
    </xf>
    <xf numFmtId="0" fontId="0" fillId="0" borderId="1" xfId="17" applyFont="1" applyAlignment="1">
      <alignment horizontal="left" wrapText="1"/>
    </xf>
    <xf numFmtId="0" fontId="0" fillId="0" borderId="1" xfId="0" applyBorder="1">
      <alignment horizontal="left" wrapText="1"/>
    </xf>
    <xf numFmtId="0" fontId="6" fillId="0" borderId="4" xfId="2" applyBorder="1"/>
    <xf numFmtId="0" fontId="2" fillId="0" borderId="0" xfId="21">
      <alignment horizontal="left" vertical="center" wrapText="1"/>
    </xf>
  </cellXfs>
  <cellStyles count="53">
    <cellStyle name="20% - Colore 1" xfId="30" builtinId="30" customBuiltin="1"/>
    <cellStyle name="20% - Colore 2" xfId="34" builtinId="34" customBuiltin="1"/>
    <cellStyle name="20% - Colore 3" xfId="38" builtinId="38" customBuiltin="1"/>
    <cellStyle name="20% - Colore 4" xfId="42" builtinId="42" customBuiltin="1"/>
    <cellStyle name="20% - Colore 5" xfId="46" builtinId="46" customBuiltin="1"/>
    <cellStyle name="20% - Colore 6" xfId="50" builtinId="50" customBuiltin="1"/>
    <cellStyle name="40% - Colore 1" xfId="31" builtinId="31" customBuiltin="1"/>
    <cellStyle name="40% - Colore 2" xfId="35" builtinId="35" customBuiltin="1"/>
    <cellStyle name="40% - Colore 3" xfId="39" builtinId="39" customBuiltin="1"/>
    <cellStyle name="40% - Colore 4" xfId="43" builtinId="43" customBuiltin="1"/>
    <cellStyle name="40% - Colore 5" xfId="47" builtinId="47" customBuiltin="1"/>
    <cellStyle name="40% - Colore 6" xfId="51" builtinId="51" customBuiltin="1"/>
    <cellStyle name="60% - Colore 1" xfId="32" builtinId="32" customBuiltin="1"/>
    <cellStyle name="60% - Colore 2" xfId="36" builtinId="36" customBuiltin="1"/>
    <cellStyle name="60% - Colore 3" xfId="40" builtinId="40" customBuiltin="1"/>
    <cellStyle name="60% - Colore 4" xfId="44" builtinId="44" customBuiltin="1"/>
    <cellStyle name="60% - Colore 5" xfId="48" builtinId="48" customBuiltin="1"/>
    <cellStyle name="60% - Colore 6" xfId="52" builtinId="52" customBuiltin="1"/>
    <cellStyle name="Calcolo" xfId="26" builtinId="22" customBuiltin="1"/>
    <cellStyle name="Cella collegata" xfId="27" builtinId="24" customBuiltin="1"/>
    <cellStyle name="Cella da controllare" xfId="28" builtinId="23" customBuiltin="1"/>
    <cellStyle name="Collegamento ipertestuale" xfId="5" builtinId="8" customBuiltin="1"/>
    <cellStyle name="Collegamento ipertestuale visitato" xfId="6" builtinId="9" customBuiltin="1"/>
    <cellStyle name="Colore 1" xfId="29" builtinId="29" customBuiltin="1"/>
    <cellStyle name="Colore 2" xfId="33" builtinId="33" customBuiltin="1"/>
    <cellStyle name="Colore 3" xfId="37" builtinId="37" customBuiltin="1"/>
    <cellStyle name="Colore 4" xfId="41" builtinId="41" customBuiltin="1"/>
    <cellStyle name="Colore 5" xfId="45" builtinId="45" customBuiltin="1"/>
    <cellStyle name="Colore 6" xfId="49" builtinId="49" customBuiltin="1"/>
    <cellStyle name="Data" xfId="16" xr:uid="{00000000-0005-0000-0000-000004000000}"/>
    <cellStyle name="Etichetta aliquota IVA" xfId="20" xr:uid="{00000000-0005-0000-0000-000011000000}"/>
    <cellStyle name="Input" xfId="17" builtinId="20" customBuiltin="1"/>
    <cellStyle name="Migliaia" xfId="7" builtinId="3" customBuiltin="1"/>
    <cellStyle name="Migliaia [0]" xfId="8" builtinId="6" customBuiltin="1"/>
    <cellStyle name="Neutrale" xfId="24" builtinId="28" customBuiltin="1"/>
    <cellStyle name="Normale" xfId="0" builtinId="0" customBuiltin="1"/>
    <cellStyle name="Nota" xfId="19" builtinId="10" customBuiltin="1"/>
    <cellStyle name="Output" xfId="25" builtinId="21" customBuiltin="1"/>
    <cellStyle name="Percentuale" xfId="11" builtinId="5" customBuiltin="1"/>
    <cellStyle name="Telefono" xfId="15" xr:uid="{00000000-0005-0000-0000-000010000000}"/>
    <cellStyle name="Testo avviso" xfId="12" builtinId="11" customBuiltin="1"/>
    <cellStyle name="Testo descrittivo" xfId="13" builtinId="53" customBuiltin="1"/>
    <cellStyle name="Testo nascosto z" xfId="21" xr:uid="{00000000-0005-0000-0000-000015000000}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18" builtinId="19" customBuiltin="1"/>
    <cellStyle name="Totale" xfId="14" builtinId="25" customBuiltin="1"/>
    <cellStyle name="Valore non valido" xfId="23" builtinId="27" customBuiltin="1"/>
    <cellStyle name="Valore valido" xfId="22" builtinId="26" customBuiltin="1"/>
    <cellStyle name="Valuta" xfId="9" builtinId="4" customBuiltin="1"/>
    <cellStyle name="Valuta [0]" xfId="10" builtinId="7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minor"/>
      </font>
    </dxf>
    <dxf>
      <font>
        <strike val="0"/>
        <outline val="0"/>
        <shadow val="0"/>
        <u val="none"/>
        <vertAlign val="baseline"/>
        <sz val="11"/>
        <color rgb="FFFF0000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1" formatCode="&quot;€&quot;\ #,##0.00;\-&quot;€&quot;\ 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right" vertical="bottom" textRotation="0" wrapText="1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rgb="FFFF0000"/>
        </patternFill>
      </fill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FoglioOffertaCostruzione_tabella1" pivot="0" count="6" xr9:uid="{00000000-0011-0000-FFFF-FFFF00000000}">
      <tableStyleElement type="wholeTable" dxfId="12"/>
      <tableStyleElement type="headerRow" dxfId="11"/>
      <tableStyleElement type="totalRow" dxfId="10"/>
      <tableStyleElement type="lastColumn" dxfId="9"/>
      <tableStyleElement type="lastHeaderCell" dxfId="8"/>
      <tableStyleElement type="lastTotal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525459317585304E-2"/>
          <c:y val="0.12356362153496786"/>
          <c:w val="0.42847104111986001"/>
          <c:h val="0.71570836396422688"/>
        </c:manualLayout>
      </c:layout>
      <c:pieChart>
        <c:varyColors val="1"/>
        <c:ser>
          <c:idx val="0"/>
          <c:order val="0"/>
          <c:cat>
            <c:strRef>
              <c:f>'Dati grafico'!$B$3:$B$7</c:f>
              <c:strCache>
                <c:ptCount val="5"/>
                <c:pt idx="0">
                  <c:v>Spese per manodopera</c:v>
                </c:pt>
                <c:pt idx="1">
                  <c:v>Legno 2x4x10</c:v>
                </c:pt>
                <c:pt idx="2">
                  <c:v>Staffe per travetti</c:v>
                </c:pt>
                <c:pt idx="3">
                  <c:v>Legno 2x8x10</c:v>
                </c:pt>
                <c:pt idx="4">
                  <c:v>Paio di guanti in pelle</c:v>
                </c:pt>
              </c:strCache>
            </c:strRef>
          </c:cat>
          <c:val>
            <c:numRef>
              <c:f>'Dati grafico'!$C$3:$C$7</c:f>
              <c:numCache>
                <c:formatCode>General</c:formatCode>
                <c:ptCount val="5"/>
                <c:pt idx="0">
                  <c:v>200</c:v>
                </c:pt>
                <c:pt idx="1">
                  <c:v>99.399999999999991</c:v>
                </c:pt>
                <c:pt idx="2">
                  <c:v>74.7</c:v>
                </c:pt>
                <c:pt idx="3">
                  <c:v>33.75</c:v>
                </c:pt>
                <c:pt idx="4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96-48DC-98CB-EC412D7E0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/>
        </a:solidFill>
        <a:ln>
          <a:solidFill>
            <a:schemeClr val="bg1"/>
          </a:solidFill>
        </a:ln>
      </c:spPr>
    </c:plotArea>
    <c:legend>
      <c:legendPos val="r"/>
      <c:layout>
        <c:manualLayout>
          <c:xMode val="edge"/>
          <c:yMode val="edge"/>
          <c:x val="0.58773826610685587"/>
          <c:y val="7.7780899794164735E-2"/>
          <c:w val="0.36286308334115808"/>
          <c:h val="0.82782393424398049"/>
        </c:manualLayout>
      </c:layout>
      <c:overlay val="0"/>
      <c:txPr>
        <a:bodyPr/>
        <a:lstStyle/>
        <a:p>
          <a:pPr rtl="0">
            <a:defRPr>
              <a:latin typeface="Arial (Body)"/>
              <a:ea typeface=""/>
              <a:cs typeface="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1057275</xdr:colOff>
      <xdr:row>0</xdr:row>
      <xdr:rowOff>108558</xdr:rowOff>
    </xdr:from>
    <xdr:to>
      <xdr:col>5</xdr:col>
      <xdr:colOff>2133465</xdr:colOff>
      <xdr:row>0</xdr:row>
      <xdr:rowOff>701067</xdr:rowOff>
    </xdr:to>
    <xdr:pic>
      <xdr:nvPicPr>
        <xdr:cNvPr id="2" name="Segnaposto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108558"/>
          <a:ext cx="1076190" cy="5925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38100</xdr:rowOff>
    </xdr:from>
    <xdr:to>
      <xdr:col>2</xdr:col>
      <xdr:colOff>2584450</xdr:colOff>
      <xdr:row>2</xdr:row>
      <xdr:rowOff>4114800</xdr:rowOff>
    </xdr:to>
    <xdr:graphicFrame macro="">
      <xdr:nvGraphicFramePr>
        <xdr:cNvPr id="2" name="Grafico_Primi5Costi" descr="Grafico a torta con i primi 5 costi per materiali. I dati sono basati sulla tabella degli elementi dell'offerta nel foglio di lavoro Scomposizione costi">
          <a:extLst>
            <a:ext uri="{FF2B5EF4-FFF2-40B4-BE49-F238E27FC236}">
              <a16:creationId xmlns:a16="http://schemas.microsoft.com/office/drawing/2014/main" id="{14BA8CEF-CEEB-465E-A781-EB3B9C45E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rticoliOfferta" displayName="ArticoliOfferta" ref="B3:F11" totalsRowCount="1">
  <tableColumns count="5">
    <tableColumn id="1" xr3:uid="{00000000-0010-0000-0000-000001000000}" name="Qtà" totalsRowDxfId="5" dataCellStyle="Migliaia"/>
    <tableColumn id="2" xr3:uid="{00000000-0010-0000-0000-000002000000}" name="Descrizione" totalsRowDxfId="4"/>
    <tableColumn id="3" xr3:uid="{00000000-0010-0000-0000-000003000000}" name="Costo" totalsRowLabel="Subtotale" totalsRowDxfId="3" dataCellStyle="Valuta"/>
    <tableColumn id="4" xr3:uid="{00000000-0010-0000-0000-000004000000}" name="Totale" totalsRowFunction="sum" totalsRowDxfId="2" dataCellStyle="Valuta">
      <calculatedColumnFormula>IFERROR(ArticoliOfferta[[#This Row],[Costo]]*ArticoliOfferta[[#This Row],[Qtà]], "")</calculatedColumnFormula>
    </tableColumn>
    <tableColumn id="5" xr3:uid="{00000000-0010-0000-0000-000005000000}" name="Costi classificati" dataDxfId="1" totalsRowDxfId="0">
      <calculatedColumnFormula>_xlfn.RANK.EQ(ArticoliOfferta[[#This Row],[Totale]],ArticoliOfferta[Totale])</calculatedColumnFormula>
    </tableColumn>
  </tableColumns>
  <tableStyleInfo name="FoglioOffertaCostruzione_tabella1" showFirstColumn="0" showLastColumn="1" showRowStripes="1" showColumnStripes="0"/>
  <extLst>
    <ext xmlns:x14="http://schemas.microsoft.com/office/spreadsheetml/2009/9/main" uri="{504A1905-F514-4f6f-8877-14C23A59335A}">
      <x14:table altTextSummary="Immettere quantità, descrizione e costo in questa tabella. Il totale viene calcolato automaticament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F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0.625" customWidth="1"/>
    <col min="3" max="3" width="37.125" customWidth="1"/>
    <col min="4" max="4" width="2.625" customWidth="1"/>
    <col min="5" max="5" width="20.625" customWidth="1"/>
    <col min="6" max="6" width="37.125" customWidth="1"/>
    <col min="7" max="7" width="2.625" customWidth="1"/>
  </cols>
  <sheetData>
    <row r="1" spans="2:6" ht="65.099999999999994" customHeight="1" thickBot="1" x14ac:dyDescent="0.25">
      <c r="B1" s="23" t="s">
        <v>0</v>
      </c>
      <c r="C1" s="23"/>
      <c r="D1" s="23"/>
      <c r="E1" s="23"/>
      <c r="F1" s="3"/>
    </row>
    <row r="2" spans="2:6" ht="35.1" customHeight="1" thickTop="1" x14ac:dyDescent="0.25">
      <c r="B2" s="26" t="s">
        <v>1</v>
      </c>
      <c r="C2" s="26"/>
      <c r="E2" s="26" t="s">
        <v>24</v>
      </c>
      <c r="F2" s="26"/>
    </row>
    <row r="3" spans="2:6" ht="45" customHeight="1" x14ac:dyDescent="0.2">
      <c r="B3" t="s">
        <v>2</v>
      </c>
      <c r="C3" s="11" t="s">
        <v>18</v>
      </c>
      <c r="D3" s="1"/>
      <c r="E3" t="s">
        <v>25</v>
      </c>
      <c r="F3" s="11" t="s">
        <v>28</v>
      </c>
    </row>
    <row r="4" spans="2:6" ht="30" customHeight="1" x14ac:dyDescent="0.2">
      <c r="B4" t="s">
        <v>3</v>
      </c>
      <c r="C4" s="11" t="s">
        <v>19</v>
      </c>
      <c r="D4" s="1"/>
      <c r="E4" t="s">
        <v>2</v>
      </c>
      <c r="F4" s="11" t="s">
        <v>29</v>
      </c>
    </row>
    <row r="5" spans="2:6" ht="30" customHeight="1" x14ac:dyDescent="0.2">
      <c r="B5" t="s">
        <v>4</v>
      </c>
      <c r="C5" s="11" t="s">
        <v>20</v>
      </c>
      <c r="D5" s="1"/>
      <c r="E5" t="s">
        <v>3</v>
      </c>
      <c r="F5" s="11" t="s">
        <v>30</v>
      </c>
    </row>
    <row r="6" spans="2:6" ht="30" customHeight="1" x14ac:dyDescent="0.2">
      <c r="B6" t="s">
        <v>5</v>
      </c>
      <c r="C6" s="18" t="s">
        <v>21</v>
      </c>
      <c r="D6" s="1"/>
      <c r="E6" t="s">
        <v>4</v>
      </c>
      <c r="F6" s="11" t="s">
        <v>31</v>
      </c>
    </row>
    <row r="7" spans="2:6" ht="30" customHeight="1" x14ac:dyDescent="0.2">
      <c r="B7" t="s">
        <v>6</v>
      </c>
      <c r="C7" s="11" t="s">
        <v>22</v>
      </c>
      <c r="D7" s="1"/>
      <c r="E7" t="s">
        <v>5</v>
      </c>
      <c r="F7" s="18" t="s">
        <v>32</v>
      </c>
    </row>
    <row r="8" spans="2:6" ht="30" customHeight="1" x14ac:dyDescent="0.2">
      <c r="B8" s="27" t="s">
        <v>7</v>
      </c>
      <c r="C8" s="28" t="s">
        <v>23</v>
      </c>
      <c r="D8" s="1"/>
      <c r="E8" t="s">
        <v>6</v>
      </c>
      <c r="F8" s="11" t="s">
        <v>33</v>
      </c>
    </row>
    <row r="9" spans="2:6" ht="30" customHeight="1" x14ac:dyDescent="0.2">
      <c r="B9" s="27"/>
      <c r="C9" s="28"/>
      <c r="D9" s="1"/>
      <c r="E9" t="s">
        <v>26</v>
      </c>
      <c r="F9" s="14" t="s">
        <v>34</v>
      </c>
    </row>
    <row r="10" spans="2:6" ht="35.1" customHeight="1" thickBot="1" x14ac:dyDescent="0.3">
      <c r="B10" s="10" t="s">
        <v>8</v>
      </c>
      <c r="C10" s="10"/>
      <c r="D10" s="10"/>
      <c r="E10" s="10"/>
      <c r="F10" s="10"/>
    </row>
    <row r="11" spans="2:6" ht="150" customHeight="1" thickTop="1" x14ac:dyDescent="0.2">
      <c r="B11" s="24" t="s">
        <v>9</v>
      </c>
      <c r="C11" s="25"/>
      <c r="D11" s="25"/>
      <c r="E11" s="25"/>
      <c r="F11" s="25"/>
    </row>
    <row r="12" spans="2:6" ht="35.1" customHeight="1" thickBot="1" x14ac:dyDescent="0.3">
      <c r="B12" s="10" t="s">
        <v>10</v>
      </c>
      <c r="C12" s="10"/>
      <c r="D12" s="10"/>
      <c r="E12" s="10"/>
      <c r="F12" s="10"/>
    </row>
    <row r="13" spans="2:6" ht="45" customHeight="1" thickTop="1" x14ac:dyDescent="0.2">
      <c r="B13" s="24" t="s">
        <v>11</v>
      </c>
      <c r="C13" s="25"/>
      <c r="D13" s="25"/>
      <c r="E13" s="25"/>
      <c r="F13" s="25"/>
    </row>
    <row r="14" spans="2:6" ht="35.1" customHeight="1" thickBot="1" x14ac:dyDescent="0.3">
      <c r="B14" s="10" t="s">
        <v>12</v>
      </c>
      <c r="C14" s="10"/>
      <c r="D14" s="10"/>
      <c r="E14" s="10"/>
      <c r="F14" s="10"/>
    </row>
    <row r="15" spans="2:6" ht="95.1" customHeight="1" thickTop="1" x14ac:dyDescent="0.2">
      <c r="B15" s="24" t="s">
        <v>13</v>
      </c>
      <c r="C15" s="25"/>
      <c r="D15" s="25"/>
      <c r="E15" s="25"/>
      <c r="F15" s="25"/>
    </row>
    <row r="16" spans="2:6" ht="30" customHeight="1" x14ac:dyDescent="0.2">
      <c r="B16" s="29"/>
      <c r="C16" s="29"/>
      <c r="E16" s="22"/>
      <c r="F16" s="22"/>
    </row>
    <row r="17" spans="2:6" ht="18" customHeight="1" x14ac:dyDescent="0.25">
      <c r="B17" s="21" t="s">
        <v>14</v>
      </c>
      <c r="C17" s="21"/>
      <c r="E17" s="21" t="s">
        <v>27</v>
      </c>
      <c r="F17" s="21"/>
    </row>
    <row r="18" spans="2:6" ht="30" customHeight="1" thickBot="1" x14ac:dyDescent="0.3">
      <c r="B18" s="10" t="s">
        <v>15</v>
      </c>
      <c r="C18" s="10"/>
      <c r="D18" s="10"/>
      <c r="E18" s="10"/>
      <c r="F18" s="10"/>
    </row>
    <row r="19" spans="2:6" ht="95.1" customHeight="1" thickTop="1" x14ac:dyDescent="0.2">
      <c r="B19" s="24" t="s">
        <v>16</v>
      </c>
      <c r="C19" s="25"/>
      <c r="D19" s="25"/>
      <c r="E19" s="25"/>
      <c r="F19" s="25"/>
    </row>
    <row r="20" spans="2:6" ht="30" customHeight="1" x14ac:dyDescent="0.2">
      <c r="B20" s="20"/>
      <c r="C20" s="20"/>
      <c r="E20" s="22"/>
      <c r="F20" s="22"/>
    </row>
    <row r="21" spans="2:6" ht="18" customHeight="1" x14ac:dyDescent="0.25">
      <c r="B21" s="21" t="s">
        <v>17</v>
      </c>
      <c r="C21" s="21"/>
      <c r="E21" s="21" t="s">
        <v>27</v>
      </c>
      <c r="F21" s="21"/>
    </row>
  </sheetData>
  <dataConsolidate/>
  <mergeCells count="17">
    <mergeCell ref="E16:F16"/>
    <mergeCell ref="B20:C20"/>
    <mergeCell ref="B21:C21"/>
    <mergeCell ref="E21:F21"/>
    <mergeCell ref="E20:F20"/>
    <mergeCell ref="B1:E1"/>
    <mergeCell ref="B13:F13"/>
    <mergeCell ref="B15:F15"/>
    <mergeCell ref="B19:F19"/>
    <mergeCell ref="B2:C2"/>
    <mergeCell ref="E2:F2"/>
    <mergeCell ref="B8:B9"/>
    <mergeCell ref="C8:C9"/>
    <mergeCell ref="B11:F11"/>
    <mergeCell ref="B16:C16"/>
    <mergeCell ref="B17:C17"/>
    <mergeCell ref="E17:F17"/>
  </mergeCells>
  <conditionalFormatting sqref="B15 B11 B13 B19">
    <cfRule type="expression" dxfId="6" priority="1">
      <formula>B11=""</formula>
    </cfRule>
  </conditionalFormatting>
  <dataValidations count="25">
    <dataValidation allowBlank="1" showInputMessage="1" showErrorMessage="1" prompt="Creare un modulo di offerta di costruzione in questa cartella di lavoro. Immettere le informazioni su proprietario e appaltatore, ambito di lavoro e i dettagli non inclusi in questo foglio di lavoro" sqref="A1" xr:uid="{00000000-0002-0000-0000-000000000000}"/>
    <dataValidation allowBlank="1" showInputMessage="1" showErrorMessage="1" prompt="Aggiungere il logo aziendale in questa cella" sqref="F1" xr:uid="{00000000-0002-0000-0000-000001000000}"/>
    <dataValidation allowBlank="1" showInputMessage="1" showErrorMessage="1" prompt="Immettere le informazioni sull'appaltatore nelle celle da E3 a F9" sqref="E2:F2" xr:uid="{00000000-0002-0000-0000-000002000000}"/>
    <dataValidation allowBlank="1" showInputMessage="1" showErrorMessage="1" prompt="Immettere la data di completamento nella cella a destra" sqref="E9" xr:uid="{00000000-0002-0000-0000-000003000000}"/>
    <dataValidation allowBlank="1" showInputMessage="1" showErrorMessage="1" prompt="Immettere il nome del proprietario nella cella a destra" sqref="B3" xr:uid="{00000000-0002-0000-0000-000004000000}"/>
    <dataValidation allowBlank="1" showInputMessage="1" showErrorMessage="1" prompt="Immettere l'indirizzo del proprietario nella cella a destra" sqref="B4" xr:uid="{00000000-0002-0000-0000-000005000000}"/>
    <dataValidation allowBlank="1" showInputMessage="1" showErrorMessage="1" prompt="Immettere CAP, città e provincia del proprietario nella cella a destra" sqref="B5" xr:uid="{00000000-0002-0000-0000-000006000000}"/>
    <dataValidation allowBlank="1" showInputMessage="1" showErrorMessage="1" prompt="Immettere il numero di telefono del proprietario nella cella a destra" sqref="B6" xr:uid="{00000000-0002-0000-0000-000007000000}"/>
    <dataValidation allowBlank="1" showInputMessage="1" showErrorMessage="1" prompt="Immettere l'indirizzo e-mail del proprietario nella cella a destra" sqref="B7" xr:uid="{00000000-0002-0000-0000-000008000000}"/>
    <dataValidation allowBlank="1" showInputMessage="1" showErrorMessage="1" prompt="Immettere il nome del progetto nella cella a destra" sqref="B8:B9" xr:uid="{00000000-0002-0000-0000-000009000000}"/>
    <dataValidation allowBlank="1" showInputMessage="1" showErrorMessage="1" prompt="Immettere il nome della società appaltatrice nella cella a destra" sqref="E3" xr:uid="{00000000-0002-0000-0000-00000A000000}"/>
    <dataValidation allowBlank="1" showInputMessage="1" showErrorMessage="1" prompt="Immettere il nome dell'appaltatore nella cella a destra" sqref="E4" xr:uid="{00000000-0002-0000-0000-00000B000000}"/>
    <dataValidation allowBlank="1" showInputMessage="1" showErrorMessage="1" prompt="Immettere l'indirizzo dell'appaltatore nella cella a destra" sqref="E5" xr:uid="{00000000-0002-0000-0000-00000C000000}"/>
    <dataValidation allowBlank="1" showInputMessage="1" showErrorMessage="1" prompt="Immettere CAP, città e provincia dell'appaltatore nella cella a destra" sqref="E6" xr:uid="{00000000-0002-0000-0000-00000D000000}"/>
    <dataValidation allowBlank="1" showInputMessage="1" showErrorMessage="1" prompt="Immettere il numero di telefono dell'appaltatore nella cella a destra" sqref="E7" xr:uid="{00000000-0002-0000-0000-00000E000000}"/>
    <dataValidation allowBlank="1" showInputMessage="1" showErrorMessage="1" prompt="Immettere l'indirizzo e-mail dell'appaltatore nella cella a destra" sqref="E8" xr:uid="{00000000-0002-0000-0000-00000F000000}"/>
    <dataValidation allowBlank="1" showInputMessage="1" showErrorMessage="1" prompt="Immettere le informazioni sul proprietario nelle celle da B3 a C9 e le informazioni sull'appaltatore nelle celle da E2 a F9" sqref="B2:C2" xr:uid="{00000000-0002-0000-0000-000010000000}"/>
    <dataValidation allowBlank="1" showInputMessage="1" showErrorMessage="1" prompt="Immettere l'ambito del lavoro nella cella sottostante" sqref="B10" xr:uid="{00000000-0002-0000-0000-000011000000}"/>
    <dataValidation allowBlank="1" showInputMessage="1" showErrorMessage="1" prompt="Immettere ciò che non è incluso in questa offerta nella cella sottostante" sqref="B12" xr:uid="{00000000-0002-0000-0000-000012000000}"/>
    <dataValidation allowBlank="1" showInputMessage="1" showErrorMessage="1" prompt="Immettere la proposta della società nella cella sottostante" sqref="B14" xr:uid="{00000000-0002-0000-0000-000013000000}"/>
    <dataValidation allowBlank="1" showInputMessage="1" showErrorMessage="1" prompt="Immettere l'accettazione del proprietario nella cella sottostante" sqref="B18" xr:uid="{00000000-0002-0000-0000-000014000000}"/>
    <dataValidation allowBlank="1" showInputMessage="1" showErrorMessage="1" prompt="Questa cella contiene il titolo del foglio di lavoro. Aggiungere il logo della società nella cella a destra" sqref="B1:E1" xr:uid="{00000000-0002-0000-0000-000015000000}"/>
    <dataValidation allowBlank="1" showInputMessage="1" showErrorMessage="1" prompt="Immettere la firma del rappresentante della società in questa cella e la data nella cella E16" sqref="B16:C16" xr:uid="{00000000-0002-0000-0000-000016000000}"/>
    <dataValidation allowBlank="1" showInputMessage="1" showErrorMessage="1" prompt="Immettere la data di firma in questa cella" sqref="E16:F16 E20:F20" xr:uid="{00000000-0002-0000-0000-000017000000}"/>
    <dataValidation allowBlank="1" showInputMessage="1" showErrorMessage="1" prompt="Immettere la firma del proprietario o del rappresentante autorizzato in questa cella e la data nella cella E20" sqref="B20:C20" xr:uid="{00000000-0002-0000-0000-00001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C7"/>
  <sheetViews>
    <sheetView showGridLines="0" workbookViewId="0"/>
  </sheetViews>
  <sheetFormatPr defaultRowHeight="14.25" x14ac:dyDescent="0.2"/>
  <cols>
    <col min="2" max="2" width="22.875" customWidth="1"/>
  </cols>
  <sheetData>
    <row r="2" spans="2:3" x14ac:dyDescent="0.2">
      <c r="C2" t="s">
        <v>35</v>
      </c>
    </row>
    <row r="3" spans="2:3" x14ac:dyDescent="0.2">
      <c r="B3" t="str">
        <f>INDEX(ArticoliOfferta[#Data],MATCH(1,ArticoliOfferta[Costi classificati],0),2)</f>
        <v>Spese per manodopera</v>
      </c>
      <c r="C3">
        <f>INDEX(ArticoliOfferta[#Data],MATCH(1,ArticoliOfferta[Costi classificati],0),4)</f>
        <v>200</v>
      </c>
    </row>
    <row r="4" spans="2:3" x14ac:dyDescent="0.2">
      <c r="B4" t="str">
        <f>INDEX(ArticoliOfferta[#Data],MATCH(2,ArticoliOfferta[Costi classificati],0),2)</f>
        <v>Legno 2x4x10</v>
      </c>
      <c r="C4">
        <f>INDEX(ArticoliOfferta[#Data],MATCH(2,ArticoliOfferta[Costi classificati],0),4)</f>
        <v>99.399999999999991</v>
      </c>
    </row>
    <row r="5" spans="2:3" x14ac:dyDescent="0.2">
      <c r="B5" t="str">
        <f>INDEX(ArticoliOfferta[#Data],MATCH(3,ArticoliOfferta[Costi classificati],0),2)</f>
        <v>Staffe per travetti</v>
      </c>
      <c r="C5">
        <f>INDEX(ArticoliOfferta[#Data],MATCH(3,ArticoliOfferta[Costi classificati],0),4)</f>
        <v>74.7</v>
      </c>
    </row>
    <row r="6" spans="2:3" x14ac:dyDescent="0.2">
      <c r="B6" t="str">
        <f>INDEX(ArticoliOfferta[#Data],MATCH(4,ArticoliOfferta[Costi classificati],0),2)</f>
        <v>Legno 2x8x10</v>
      </c>
      <c r="C6">
        <f>INDEX(ArticoliOfferta[#Data],MATCH(4,ArticoliOfferta[Costi classificati],0),4)</f>
        <v>33.75</v>
      </c>
    </row>
    <row r="7" spans="2:3" x14ac:dyDescent="0.2">
      <c r="B7" t="str">
        <f>INDEX(ArticoliOfferta[#Data],MATCH(5,ArticoliOfferta[Costi classificati],0),2)</f>
        <v>Paio di guanti in pelle</v>
      </c>
      <c r="C7">
        <f>INDEX(ArticoliOfferta[#Data],MATCH(5,ArticoliOfferta[Costi classificati],0),4)</f>
        <v>15.5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1"/>
    <pageSetUpPr autoPageBreaks="0" fitToPage="1"/>
  </sheetPr>
  <dimension ref="A1:F14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11.625" customWidth="1"/>
    <col min="3" max="3" width="42.625" customWidth="1"/>
    <col min="4" max="4" width="20.5" customWidth="1"/>
    <col min="5" max="5" width="18.625" customWidth="1"/>
    <col min="6" max="6" width="13.375" style="17" hidden="1" customWidth="1"/>
    <col min="7" max="7" width="2.625" customWidth="1"/>
  </cols>
  <sheetData>
    <row r="1" spans="1:6" ht="65.099999999999994" customHeight="1" thickBot="1" x14ac:dyDescent="0.25">
      <c r="B1" s="23" t="s">
        <v>36</v>
      </c>
      <c r="C1" s="23"/>
      <c r="D1" s="23"/>
      <c r="E1" s="23"/>
      <c r="F1" s="17" t="s">
        <v>52</v>
      </c>
    </row>
    <row r="2" spans="1:6" ht="36.950000000000003" customHeight="1" thickTop="1" x14ac:dyDescent="0.25">
      <c r="B2" s="30" t="s">
        <v>37</v>
      </c>
      <c r="C2" s="30"/>
      <c r="D2" s="30"/>
      <c r="E2" s="30"/>
    </row>
    <row r="3" spans="1:6" ht="30" customHeight="1" x14ac:dyDescent="0.2">
      <c r="B3" t="s">
        <v>38</v>
      </c>
      <c r="C3" t="s">
        <v>39</v>
      </c>
      <c r="D3" t="s">
        <v>47</v>
      </c>
      <c r="E3" t="s">
        <v>35</v>
      </c>
      <c r="F3" s="17" t="s">
        <v>53</v>
      </c>
    </row>
    <row r="4" spans="1:6" ht="30" customHeight="1" x14ac:dyDescent="0.2">
      <c r="B4" s="9">
        <v>5</v>
      </c>
      <c r="C4" t="s">
        <v>40</v>
      </c>
      <c r="D4" s="4">
        <v>6.75</v>
      </c>
      <c r="E4" s="4">
        <f>IFERROR(ArticoliOfferta[[#This Row],[Costo]]*ArticoliOfferta[[#This Row],[Qtà]], "")</f>
        <v>33.75</v>
      </c>
      <c r="F4" s="17">
        <f>_xlfn.RANK.EQ(ArticoliOfferta[[#This Row],[Totale]],ArticoliOfferta[Totale])</f>
        <v>4</v>
      </c>
    </row>
    <row r="5" spans="1:6" ht="30" customHeight="1" x14ac:dyDescent="0.2">
      <c r="B5" s="9">
        <v>20</v>
      </c>
      <c r="C5" t="s">
        <v>41</v>
      </c>
      <c r="D5" s="4">
        <v>4.97</v>
      </c>
      <c r="E5" s="4">
        <f>IFERROR(ArticoliOfferta[[#This Row],[Costo]]*ArticoliOfferta[[#This Row],[Qtà]], "")</f>
        <v>99.399999999999991</v>
      </c>
      <c r="F5" s="17">
        <f>_xlfn.RANK.EQ(ArticoliOfferta[[#This Row],[Totale]],ArticoliOfferta[Totale])</f>
        <v>2</v>
      </c>
    </row>
    <row r="6" spans="1:6" ht="30" customHeight="1" x14ac:dyDescent="0.2">
      <c r="B6" s="9">
        <v>30</v>
      </c>
      <c r="C6" t="s">
        <v>42</v>
      </c>
      <c r="D6" s="4">
        <v>2.4900000000000002</v>
      </c>
      <c r="E6" s="4">
        <f>IFERROR(ArticoliOfferta[[#This Row],[Costo]]*ArticoliOfferta[[#This Row],[Qtà]], "")</f>
        <v>74.7</v>
      </c>
      <c r="F6" s="17">
        <f>_xlfn.RANK.EQ(ArticoliOfferta[[#This Row],[Totale]],ArticoliOfferta[Totale])</f>
        <v>3</v>
      </c>
    </row>
    <row r="7" spans="1:6" ht="30" customHeight="1" x14ac:dyDescent="0.2">
      <c r="B7" s="9">
        <v>2</v>
      </c>
      <c r="C7" t="s">
        <v>43</v>
      </c>
      <c r="D7" s="4">
        <v>6.67</v>
      </c>
      <c r="E7" s="4">
        <f>IFERROR(ArticoliOfferta[[#This Row],[Costo]]*ArticoliOfferta[[#This Row],[Qtà]], "")</f>
        <v>13.34</v>
      </c>
      <c r="F7" s="17">
        <f>_xlfn.RANK.EQ(ArticoliOfferta[[#This Row],[Totale]],ArticoliOfferta[Totale])</f>
        <v>6</v>
      </c>
    </row>
    <row r="8" spans="1:6" ht="30" customHeight="1" x14ac:dyDescent="0.2">
      <c r="B8" s="9">
        <v>2</v>
      </c>
      <c r="C8" t="s">
        <v>44</v>
      </c>
      <c r="D8" s="4">
        <v>3.25</v>
      </c>
      <c r="E8" s="4">
        <f>IFERROR(ArticoliOfferta[[#This Row],[Costo]]*ArticoliOfferta[[#This Row],[Qtà]], "")</f>
        <v>6.5</v>
      </c>
      <c r="F8" s="17">
        <f>_xlfn.RANK.EQ(ArticoliOfferta[[#This Row],[Totale]],ArticoliOfferta[Totale])</f>
        <v>7</v>
      </c>
    </row>
    <row r="9" spans="1:6" ht="30" customHeight="1" x14ac:dyDescent="0.2">
      <c r="B9" s="9">
        <v>2</v>
      </c>
      <c r="C9" t="s">
        <v>45</v>
      </c>
      <c r="D9" s="4">
        <v>7.75</v>
      </c>
      <c r="E9" s="4">
        <f>IFERROR(ArticoliOfferta[[#This Row],[Costo]]*ArticoliOfferta[[#This Row],[Qtà]], "")</f>
        <v>15.5</v>
      </c>
      <c r="F9" s="17">
        <f>_xlfn.RANK.EQ(ArticoliOfferta[[#This Row],[Totale]],ArticoliOfferta[Totale])</f>
        <v>5</v>
      </c>
    </row>
    <row r="10" spans="1:6" ht="30" customHeight="1" x14ac:dyDescent="0.2">
      <c r="B10" s="9">
        <v>2</v>
      </c>
      <c r="C10" t="s">
        <v>46</v>
      </c>
      <c r="D10" s="4">
        <v>100</v>
      </c>
      <c r="E10" s="4">
        <f>IFERROR(ArticoliOfferta[[#This Row],[Costo]]*ArticoliOfferta[[#This Row],[Qtà]], "")</f>
        <v>200</v>
      </c>
      <c r="F10" s="17">
        <f>_xlfn.RANK.EQ(ArticoliOfferta[[#This Row],[Totale]],ArticoliOfferta[Totale])</f>
        <v>1</v>
      </c>
    </row>
    <row r="11" spans="1:6" ht="30" customHeight="1" x14ac:dyDescent="0.2">
      <c r="A11" s="6"/>
      <c r="B11" s="2"/>
      <c r="C11" s="2"/>
      <c r="D11" s="12" t="s">
        <v>48</v>
      </c>
      <c r="E11" s="19">
        <f>SUBTOTAL(109,ArticoliOfferta[Totale])</f>
        <v>443.18999999999994</v>
      </c>
    </row>
    <row r="12" spans="1:6" ht="30" customHeight="1" x14ac:dyDescent="0.2">
      <c r="A12" s="6"/>
      <c r="D12" s="16" t="s">
        <v>49</v>
      </c>
      <c r="E12" s="5">
        <v>7.4999999999999997E-2</v>
      </c>
    </row>
    <row r="13" spans="1:6" ht="30" customHeight="1" x14ac:dyDescent="0.25">
      <c r="D13" s="7" t="s">
        <v>50</v>
      </c>
      <c r="E13" s="8">
        <f>IFERROR(AliquotaIVA*ArticoliOfferta[[#Totals],[Totale]], "")</f>
        <v>33.239249999999991</v>
      </c>
    </row>
    <row r="14" spans="1:6" ht="30" customHeight="1" x14ac:dyDescent="0.25">
      <c r="D14" s="7" t="s">
        <v>51</v>
      </c>
      <c r="E14" s="8">
        <f>IFERROR(IVA+ArticoliOfferta[[#Totals],[Totale]], "")</f>
        <v>476.42924999999991</v>
      </c>
    </row>
  </sheetData>
  <mergeCells count="2">
    <mergeCell ref="B1:E1"/>
    <mergeCell ref="B2:E2"/>
  </mergeCells>
  <dataValidations count="13">
    <dataValidation allowBlank="1" showInputMessage="1" showErrorMessage="1" prompt="Creare la scomposizione dei costi in questo foglio di lavoro. Immettere materiali e costi nella tabella. Il subtotale viene calcolato in fondo alla tabella. Imposte e totale complessivo vengono calcolati automaticamente sotto la tabella" sqref="A1" xr:uid="{00000000-0002-0000-0200-000000000000}"/>
    <dataValidation allowBlank="1" showInputMessage="1" showErrorMessage="1" prompt="Il titolo del foglio di lavoro si trova in questa cella" sqref="B1:E1" xr:uid="{00000000-0002-0000-0200-000001000000}"/>
    <dataValidation allowBlank="1" showInputMessage="1" showErrorMessage="1" prompt="Il sottotitolo si trova in questa cella. Immettere materiali e costi nella tabella sottostante" sqref="B2:E2" xr:uid="{00000000-0002-0000-0200-000002000000}"/>
    <dataValidation allowBlank="1" showInputMessage="1" showErrorMessage="1" prompt="Immettere la quantità in questa colonna sotto questa intestazione" sqref="B3" xr:uid="{00000000-0002-0000-0200-000003000000}"/>
    <dataValidation allowBlank="1" showInputMessage="1" showErrorMessage="1" prompt="Immettere la descrizione in questa colonna sotto questa intestazione" sqref="C3" xr:uid="{00000000-0002-0000-0200-000004000000}"/>
    <dataValidation allowBlank="1" showInputMessage="1" showErrorMessage="1" prompt="Immettere il costo in questa colonna sotto questa intestazione" sqref="D3" xr:uid="{00000000-0002-0000-0200-000005000000}"/>
    <dataValidation allowBlank="1" showInputMessage="1" showErrorMessage="1" prompt="Il totale viene calcolato automaticamente in questa colonna sotto questa intestazione. Il subtotale viene calcolato automaticamente alla fine" sqref="E3" xr:uid="{00000000-0002-0000-0200-000006000000}"/>
    <dataValidation allowBlank="1" showInputMessage="1" showErrorMessage="1" prompt="Immettere l'aliquota IVA nella cella a destra. Immettere zero se non applicabile" sqref="D12" xr:uid="{00000000-0002-0000-0200-000007000000}"/>
    <dataValidation allowBlank="1" showInputMessage="1" showErrorMessage="1" prompt="Immettere l'aliquota IVA in questa cella. Immettere zero se non applicabile" sqref="E12" xr:uid="{00000000-0002-0000-0200-000008000000}"/>
    <dataValidation allowBlank="1" showInputMessage="1" showErrorMessage="1" prompt="L'importo dell'imposta viene calcolato automaticamente nella cella a destra" sqref="D13" xr:uid="{00000000-0002-0000-0200-000009000000}"/>
    <dataValidation allowBlank="1" showInputMessage="1" showErrorMessage="1" prompt="L'importo dell'imposta viene calcolato automaticamente in questa cella" sqref="E13" xr:uid="{00000000-0002-0000-0200-00000A000000}"/>
    <dataValidation allowBlank="1" showInputMessage="1" showErrorMessage="1" prompt="Il totale complessivo viene calcolato automaticamente in questa cella" sqref="E14" xr:uid="{00000000-0002-0000-0200-00000B000000}"/>
    <dataValidation allowBlank="1" showInputMessage="1" showErrorMessage="1" prompt="Il totale complessivo viene calcolato automaticamente nella cella a destra" sqref="D14" xr:uid="{00000000-0002-0000-0200-00000C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B1:D3"/>
  <sheetViews>
    <sheetView showGridLines="0" workbookViewId="0"/>
  </sheetViews>
  <sheetFormatPr defaultRowHeight="30" customHeight="1" x14ac:dyDescent="0.2"/>
  <cols>
    <col min="1" max="1" width="2.625" customWidth="1"/>
    <col min="2" max="2" width="50.625" customWidth="1"/>
    <col min="3" max="3" width="41.625" customWidth="1"/>
    <col min="4" max="4" width="35.625" customWidth="1"/>
    <col min="5" max="5" width="2.625" customWidth="1"/>
  </cols>
  <sheetData>
    <row r="1" spans="2:4" ht="65.099999999999994" customHeight="1" thickBot="1" x14ac:dyDescent="0.25">
      <c r="B1" s="3" t="s">
        <v>54</v>
      </c>
      <c r="C1" s="3"/>
      <c r="D1" s="3"/>
    </row>
    <row r="2" spans="2:4" ht="30" customHeight="1" thickTop="1" x14ac:dyDescent="0.25">
      <c r="B2" s="30" t="s">
        <v>55</v>
      </c>
      <c r="C2" s="30"/>
      <c r="D2" s="15" t="s">
        <v>57</v>
      </c>
    </row>
    <row r="3" spans="2:4" ht="337.5" customHeight="1" x14ac:dyDescent="0.2">
      <c r="B3" s="31" t="s">
        <v>56</v>
      </c>
      <c r="C3" s="31"/>
      <c r="D3" s="13" t="s">
        <v>58</v>
      </c>
    </row>
  </sheetData>
  <mergeCells count="2">
    <mergeCell ref="B3:C3"/>
    <mergeCell ref="B2:C2"/>
  </mergeCells>
  <dataValidations count="4">
    <dataValidation allowBlank="1" showInputMessage="1" showErrorMessage="1" prompt="Questo foglio di lavoro contiene un riepilogo dei costi dell'offerta. Nella cella B3 è presente un grafico che mostra costi e materiali. Immettere le note nella cella D3" sqref="A1" xr:uid="{00000000-0002-0000-0300-000000000000}"/>
    <dataValidation allowBlank="1" showInputMessage="1" showErrorMessage="1" prompt="Il titolo del foglio di lavoro si trova in questa cella" sqref="B1" xr:uid="{00000000-0002-0000-0300-000001000000}"/>
    <dataValidation allowBlank="1" showInputMessage="1" showErrorMessage="1" prompt="Questa cella contiene il sottotitolo del foglio di lavoro. L'intestazione delle note è nella cella a destra" sqref="B2:C2" xr:uid="{00000000-0002-0000-0300-000002000000}"/>
    <dataValidation allowBlank="1" showInputMessage="1" showErrorMessage="1" prompt="Immettere le note nella cella sottostante" sqref="D2" xr:uid="{00000000-0002-0000-0300-000003000000}"/>
  </dataValidations>
  <printOptions horizontalCentered="1"/>
  <pageMargins left="0.25" right="0.25" top="0.75" bottom="0.75" header="0.3" footer="0.3"/>
  <pageSetup paperSize="9" scale="64" fitToHeight="0" orientation="portrait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11</vt:i4>
      </vt:variant>
    </vt:vector>
  </HeadingPairs>
  <TitlesOfParts>
    <vt:vector size="15" baseType="lpstr">
      <vt:lpstr>Modulo di offerta</vt:lpstr>
      <vt:lpstr>Dati grafico</vt:lpstr>
      <vt:lpstr>Scomposizione costi</vt:lpstr>
      <vt:lpstr>Riepilogo costi offerta</vt:lpstr>
      <vt:lpstr>AliquotaIVA</vt:lpstr>
      <vt:lpstr>AreaTitoloColonna1..B11.1</vt:lpstr>
      <vt:lpstr>AreaTitoloColonna2..B13.1</vt:lpstr>
      <vt:lpstr>AreaTitoloColonna3..B15.1</vt:lpstr>
      <vt:lpstr>AreaTitoloColonna4..B19.1</vt:lpstr>
      <vt:lpstr>AreaTitoloRiga1..C9</vt:lpstr>
      <vt:lpstr>AreaTitoloRiga1..E14</vt:lpstr>
      <vt:lpstr>AreaTitoloRiga2..F9</vt:lpstr>
      <vt:lpstr>IVA</vt:lpstr>
      <vt:lpstr>'Scomposizione costi'!Titoli_stampa</vt:lpstr>
      <vt:lpstr>TitoloColonna2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2017-07-31T23:56:33Z</dcterms:created>
  <dcterms:modified xsi:type="dcterms:W3CDTF">2019-03-19T03:04:32Z</dcterms:modified>
</cp:coreProperties>
</file>