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40\"/>
    </mc:Choice>
  </mc:AlternateContent>
  <bookViews>
    <workbookView xWindow="0" yWindow="0" windowWidth="19200" windowHeight="11745"/>
  </bookViews>
  <sheets>
    <sheet name="Budget di spesa" sheetId="1" r:id="rId1"/>
  </sheets>
  <definedNames>
    <definedName name="opsMin">MIN(tblSpeseOperative[DIFFERENZA (%)])</definedName>
    <definedName name="prsMin">MIN(tblSpesePersonali[DIFFERENZA (%)])</definedName>
    <definedName name="_xlnm.Print_Titles" localSheetId="0">'Budget di spesa'!$27:$27</definedName>
  </definedNames>
  <calcPr calcId="152511"/>
  <webPublishing codePage="1252"/>
</workbook>
</file>

<file path=xl/calcChain.xml><?xml version="1.0" encoding="utf-8"?>
<calcChain xmlns="http://schemas.openxmlformats.org/spreadsheetml/2006/main">
  <c r="E47" i="1" l="1"/>
  <c r="D47" i="1"/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F47" i="1" l="1"/>
  <c r="G47" i="1" s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G28" i="1" l="1"/>
</calcChain>
</file>

<file path=xl/sharedStrings.xml><?xml version="1.0" encoding="utf-8"?>
<sst xmlns="http://schemas.openxmlformats.org/spreadsheetml/2006/main" count="40" uniqueCount="33">
  <si>
    <t>Ufficio</t>
  </si>
  <si>
    <t>Archivio</t>
  </si>
  <si>
    <t>Agenti di vendita</t>
  </si>
  <si>
    <t>Spese totali</t>
  </si>
  <si>
    <t>Pubblicità</t>
  </si>
  <si>
    <t>Debiti</t>
  </si>
  <si>
    <t>Indennità</t>
  </si>
  <si>
    <t>Approvvigionamenti</t>
  </si>
  <si>
    <t>Affrancatura</t>
  </si>
  <si>
    <t>Mutuo o affitto</t>
  </si>
  <si>
    <t>Spese di vendita</t>
  </si>
  <si>
    <t>Tasse</t>
  </si>
  <si>
    <t>Servizi pubblici</t>
  </si>
  <si>
    <t>Altro</t>
  </si>
  <si>
    <t>Assicurazione</t>
  </si>
  <si>
    <t>Interesse</t>
  </si>
  <si>
    <t>Telefono</t>
  </si>
  <si>
    <t>Manutenzione e riparazioni</t>
  </si>
  <si>
    <t>Spese legali</t>
  </si>
  <si>
    <t>Ammortamento</t>
  </si>
  <si>
    <t>Spedizione</t>
  </si>
  <si>
    <t>Archiviazione</t>
  </si>
  <si>
    <t>Budget di spesa</t>
  </si>
  <si>
    <t>STATO</t>
  </si>
  <si>
    <t>PERSONALE</t>
  </si>
  <si>
    <t>BUDGET</t>
  </si>
  <si>
    <t>EFFETTIVO</t>
  </si>
  <si>
    <t>DIFFERENZA (€)</t>
  </si>
  <si>
    <t>DIFFERENZA (%)</t>
  </si>
  <si>
    <t>OPERATIVO</t>
  </si>
  <si>
    <t xml:space="preserve"> BUDGET PERSONALE</t>
  </si>
  <si>
    <t xml:space="preserve"> BUDGET OPERATIVO</t>
  </si>
  <si>
    <t>CONTOSO,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</si>
</sst>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&quot;€&quot;\ #,##0.00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color theme="1"/>
      <name val="Bookman Old Style"/>
      <family val="2"/>
      <scheme val="major"/>
    </font>
    <font>
      <sz val="10"/>
      <color theme="1"/>
      <name val="Century Gothic"/>
      <family val="2"/>
      <scheme val="minor"/>
    </font>
    <font>
      <sz val="8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 tint="0.249977111117893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sz val="28"/>
      <color theme="3"/>
      <name val="Bookman Old Style"/>
      <family val="2"/>
      <scheme val="major"/>
    </font>
    <font>
      <sz val="28"/>
      <color theme="1"/>
      <name val="Bookman Old Style"/>
      <family val="2"/>
      <scheme val="major"/>
    </font>
    <font>
      <sz val="14"/>
      <color theme="1" tint="0.249977111117893"/>
      <name val="Century Gothic"/>
      <family val="2"/>
      <scheme val="minor"/>
    </font>
    <font>
      <sz val="11"/>
      <color theme="1"/>
      <name val="Bookman Old Style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horizontal="left" vertical="center"/>
    </xf>
    <xf numFmtId="14" fontId="4" fillId="0" borderId="0"/>
    <xf numFmtId="0" fontId="9" fillId="0" borderId="0">
      <alignment horizontal="left"/>
    </xf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right"/>
    </xf>
    <xf numFmtId="0" fontId="8" fillId="0" borderId="0" xfId="4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pany Name" xfId="2"/>
    <cellStyle name="Date" xfId="3"/>
    <cellStyle name="Normale" xfId="0" builtinId="0" customBuiltin="1"/>
    <cellStyle name="Percentuale" xfId="1" builtinId="5"/>
    <cellStyle name="Titolo" xfId="4" builtinId="15" customBuiltin="1"/>
    <cellStyle name="Valuta" xfId="5" builtinId="4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€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ookman Old Style"/>
        <scheme val="major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3" formatCode="0%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  <numFmt numFmtId="166" formatCode="&quot;€&quot;\ #,##0.00"/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strike/>
        <outline/>
        <shadow/>
        <u val="none"/>
        <vertAlign val="baseline"/>
        <sz val="11"/>
        <color theme="1"/>
        <name val="Bookman Old Style"/>
        <scheme val="major"/>
      </font>
    </dxf>
    <dxf>
      <font>
        <b/>
        <strike/>
        <outline/>
        <shadow/>
        <u val="none"/>
        <vertAlign val="baseline"/>
        <sz val="11"/>
        <color theme="1"/>
        <name val="Century Gothic"/>
        <scheme val="minor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di spesa'!$D$12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'Budget di spesa'!$C$13:$C$17</c:f>
              <c:strCache>
                <c:ptCount val="4"/>
                <c:pt idx="0">
                  <c:v>Ufficio</c:v>
                </c:pt>
                <c:pt idx="1">
                  <c:v>Archivio</c:v>
                </c:pt>
                <c:pt idx="2">
                  <c:v>Agenti di vendita</c:v>
                </c:pt>
                <c:pt idx="3">
                  <c:v>Altro</c:v>
                </c:pt>
              </c:strCache>
            </c:strRef>
          </c:cat>
          <c:val>
            <c:numRef>
              <c:f>'Budget di spesa'!$D$13:$D$17</c:f>
              <c:numCache>
                <c:formatCode>"€"\ #,##0.00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'Budget di spesa'!$E$12</c:f>
              <c:strCache>
                <c:ptCount val="1"/>
                <c:pt idx="0">
                  <c:v>EFFETTIVO</c:v>
                </c:pt>
              </c:strCache>
            </c:strRef>
          </c:tx>
          <c:invertIfNegative val="0"/>
          <c:cat>
            <c:strRef>
              <c:f>'Budget di spesa'!$C$13:$C$17</c:f>
              <c:strCache>
                <c:ptCount val="4"/>
                <c:pt idx="0">
                  <c:v>Ufficio</c:v>
                </c:pt>
                <c:pt idx="1">
                  <c:v>Archivio</c:v>
                </c:pt>
                <c:pt idx="2">
                  <c:v>Agenti di vendita</c:v>
                </c:pt>
                <c:pt idx="3">
                  <c:v>Altro</c:v>
                </c:pt>
              </c:strCache>
            </c:strRef>
          </c:cat>
          <c:val>
            <c:numRef>
              <c:f>'Budget di spesa'!$E$13:$E$17</c:f>
              <c:numCache>
                <c:formatCode>"€"\ #,##0.00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7784"/>
        <c:axId val="114378960"/>
      </c:barChart>
      <c:catAx>
        <c:axId val="1143777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it-IT"/>
          </a:p>
        </c:txPr>
        <c:crossAx val="114378960"/>
        <c:crosses val="autoZero"/>
        <c:auto val="1"/>
        <c:lblAlgn val="ctr"/>
        <c:lblOffset val="100"/>
        <c:noMultiLvlLbl val="0"/>
      </c:catAx>
      <c:valAx>
        <c:axId val="114378960"/>
        <c:scaling>
          <c:orientation val="minMax"/>
        </c:scaling>
        <c:delete val="0"/>
        <c:axPos val="l"/>
        <c:numFmt formatCode="&quot;€&quot;\ #,##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it-IT"/>
          </a:p>
        </c:txPr>
        <c:crossAx val="114377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di spesa'!$D$27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strRef>
              <c:f>'Budget di spesa'!$C$28:$C$47</c:f>
              <c:strCache>
                <c:ptCount val="19"/>
                <c:pt idx="0">
                  <c:v>Pubblicità</c:v>
                </c:pt>
                <c:pt idx="1">
                  <c:v>Debiti</c:v>
                </c:pt>
                <c:pt idx="2">
                  <c:v>Indennità</c:v>
                </c:pt>
                <c:pt idx="3">
                  <c:v>Approvvigionamenti</c:v>
                </c:pt>
                <c:pt idx="4">
                  <c:v>Affrancatura</c:v>
                </c:pt>
                <c:pt idx="5">
                  <c:v>Mutuo o affitto</c:v>
                </c:pt>
                <c:pt idx="6">
                  <c:v>Spese di vendita</c:v>
                </c:pt>
                <c:pt idx="7">
                  <c:v>Tasse</c:v>
                </c:pt>
                <c:pt idx="8">
                  <c:v>Servizi pubblici</c:v>
                </c:pt>
                <c:pt idx="9">
                  <c:v>Altro</c:v>
                </c:pt>
                <c:pt idx="10">
                  <c:v>Assicurazione</c:v>
                </c:pt>
                <c:pt idx="11">
                  <c:v>Interesse</c:v>
                </c:pt>
                <c:pt idx="12">
                  <c:v>Telefono</c:v>
                </c:pt>
                <c:pt idx="13">
                  <c:v>Manutenzione e riparazioni</c:v>
                </c:pt>
                <c:pt idx="14">
                  <c:v>Spese legali</c:v>
                </c:pt>
                <c:pt idx="15">
                  <c:v>Ammortamento</c:v>
                </c:pt>
                <c:pt idx="16">
                  <c:v>Spedizione</c:v>
                </c:pt>
                <c:pt idx="17">
                  <c:v>Archiviazione</c:v>
                </c:pt>
                <c:pt idx="18">
                  <c:v>Altro</c:v>
                </c:pt>
              </c:strCache>
            </c:strRef>
          </c:cat>
          <c:val>
            <c:numRef>
              <c:f>'Budget di spesa'!$D$28:$D$47</c:f>
              <c:numCache>
                <c:formatCode>"€"\ #,##0.00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'Budget di spesa'!$E$27</c:f>
              <c:strCache>
                <c:ptCount val="1"/>
                <c:pt idx="0">
                  <c:v>EFFETTIVO</c:v>
                </c:pt>
              </c:strCache>
            </c:strRef>
          </c:tx>
          <c:invertIfNegative val="0"/>
          <c:cat>
            <c:strRef>
              <c:f>'Budget di spesa'!$C$28:$C$47</c:f>
              <c:strCache>
                <c:ptCount val="19"/>
                <c:pt idx="0">
                  <c:v>Pubblicità</c:v>
                </c:pt>
                <c:pt idx="1">
                  <c:v>Debiti</c:v>
                </c:pt>
                <c:pt idx="2">
                  <c:v>Indennità</c:v>
                </c:pt>
                <c:pt idx="3">
                  <c:v>Approvvigionamenti</c:v>
                </c:pt>
                <c:pt idx="4">
                  <c:v>Affrancatura</c:v>
                </c:pt>
                <c:pt idx="5">
                  <c:v>Mutuo o affitto</c:v>
                </c:pt>
                <c:pt idx="6">
                  <c:v>Spese di vendita</c:v>
                </c:pt>
                <c:pt idx="7">
                  <c:v>Tasse</c:v>
                </c:pt>
                <c:pt idx="8">
                  <c:v>Servizi pubblici</c:v>
                </c:pt>
                <c:pt idx="9">
                  <c:v>Altro</c:v>
                </c:pt>
                <c:pt idx="10">
                  <c:v>Assicurazione</c:v>
                </c:pt>
                <c:pt idx="11">
                  <c:v>Interesse</c:v>
                </c:pt>
                <c:pt idx="12">
                  <c:v>Telefono</c:v>
                </c:pt>
                <c:pt idx="13">
                  <c:v>Manutenzione e riparazioni</c:v>
                </c:pt>
                <c:pt idx="14">
                  <c:v>Spese legali</c:v>
                </c:pt>
                <c:pt idx="15">
                  <c:v>Ammortamento</c:v>
                </c:pt>
                <c:pt idx="16">
                  <c:v>Spedizione</c:v>
                </c:pt>
                <c:pt idx="17">
                  <c:v>Archiviazione</c:v>
                </c:pt>
                <c:pt idx="18">
                  <c:v>Altro</c:v>
                </c:pt>
              </c:strCache>
            </c:strRef>
          </c:cat>
          <c:val>
            <c:numRef>
              <c:f>'Budget di spesa'!$E$28:$E$47</c:f>
              <c:numCache>
                <c:formatCode>"€"\ #,##0.00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79744"/>
        <c:axId val="114380136"/>
      </c:barChart>
      <c:catAx>
        <c:axId val="114379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it-IT"/>
          </a:p>
        </c:txPr>
        <c:crossAx val="114380136"/>
        <c:crosses val="autoZero"/>
        <c:auto val="1"/>
        <c:lblAlgn val="ctr"/>
        <c:lblOffset val="100"/>
        <c:tickLblSkip val="1"/>
        <c:noMultiLvlLbl val="0"/>
      </c:catAx>
      <c:valAx>
        <c:axId val="114380136"/>
        <c:scaling>
          <c:orientation val="minMax"/>
        </c:scaling>
        <c:delete val="0"/>
        <c:axPos val="l"/>
        <c:numFmt formatCode="&quot;€&quot;\ #,##0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it-IT"/>
          </a:p>
        </c:txPr>
        <c:crossAx val="1143797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Bordo titolo" descr="&quot;&quot;" title="Bordo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Connettore dritto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nettore dritto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Grafico budget personale" descr="Riepilogo del grafico a colonne relativo al Budget personale come spese per Ufficio, Negozio, Agenti di vendita e Altro." title="Spese personali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25</xdr:row>
      <xdr:rowOff>28575</xdr:rowOff>
    </xdr:to>
    <xdr:graphicFrame macro="">
      <xdr:nvGraphicFramePr>
        <xdr:cNvPr id="12" name="Grafico Budget operativo" descr="Riepilogo del grafico a colonne relativo alle Spese operative come Pubblicità, Debiti, Vantaggi, Forniture, Spese di spedizione, ecc." title="Spese operativ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Bordo personale" descr="&quot;&quot;" title="Bordo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Connettore dritto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nettore dritto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Bordo operativo" descr="&quot;&quot;" title="Bordo"/>
        <xdr:cNvGrpSpPr/>
      </xdr:nvGrpSpPr>
      <xdr:grpSpPr>
        <a:xfrm>
          <a:off x="171450" y="13077825"/>
          <a:ext cx="6979920" cy="38100"/>
          <a:chOff x="247650" y="800100"/>
          <a:chExt cx="7751445" cy="38100"/>
        </a:xfrm>
      </xdr:grpSpPr>
      <xdr:cxnSp macro="">
        <xdr:nvCxnSpPr>
          <xdr:cNvPr id="22" name="Connettore dritto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nettore dritto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SpesePersonali" displayName="tblSpesePersonali" ref="B12:G16" headerRowDxfId="22" dataDxfId="21" totalsRowDxfId="20">
  <autoFilter ref="B12:G16"/>
  <tableColumns count="6">
    <tableColumn id="6" name="STATO" totalsRowLabel="Total" dataDxfId="19">
      <calculatedColumnFormula>IFERROR(tblSpesePersonali[[#This Row],[EFFETTIVO]]/tblSpesePersonali[[#This Row],[BUDGET]],"")</calculatedColumnFormula>
    </tableColumn>
    <tableColumn id="1" name="PERSONALE" dataDxfId="18"/>
    <tableColumn id="2" name="BUDGET" dataDxfId="17"/>
    <tableColumn id="3" name="EFFETTIVO" dataDxfId="16"/>
    <tableColumn id="4" name="DIFFERENZA (€)" dataDxfId="15">
      <calculatedColumnFormula>tblSpesePersonali[[#This Row],[BUDGET]]-tblSpesePersonali[[#This Row],[EFFETTIVO]]</calculatedColumnFormula>
    </tableColumn>
    <tableColumn id="5" name="DIFFERENZA (%)" totalsRowFunction="sum" dataDxfId="14">
      <calculatedColumnFormula>IFERROR(tblSpesePersonali[DIFFERENZA (€)]/tblSpesePersonali[BUDGET],"")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abella per i costi del personale" altTextSummary="Stato, personale, valori effettivi, differenza in € e differenza in percentuale per i costi del personale, ad esempio ufficio, magazzino, venditori e così via."/>
    </ext>
  </extLst>
</table>
</file>

<file path=xl/tables/table2.xml><?xml version="1.0" encoding="utf-8"?>
<table xmlns="http://schemas.openxmlformats.org/spreadsheetml/2006/main" id="2" name="tblSpeseOperative" displayName="tblSpeseOperative" ref="B27:G47" totalsRowCount="1" headerRowDxfId="13" dataDxfId="12">
  <autoFilter ref="B27:G46"/>
  <tableColumns count="6">
    <tableColumn id="6" name="STATO" dataDxfId="11" totalsRowDxfId="10">
      <calculatedColumnFormula>IFERROR(tblSpeseOperative[[#This Row],[EFFETTIVO]]/tblSpeseOperative[[#This Row],[BUDGET]],"")</calculatedColumnFormula>
    </tableColumn>
    <tableColumn id="1" name="OPERATIVO" totalsRowLabel="Spese totali" dataDxfId="9" totalsRowDxfId="8"/>
    <tableColumn id="2" name="BUDGET" totalsRowFunction="custom" dataDxfId="7" totalsRowDxfId="6">
      <totalsRowFormula>SUBTOTAL(109,tblSpeseOperative[BUDGET],tblSpesePersonali[BUDGET])</totalsRowFormula>
    </tableColumn>
    <tableColumn id="3" name="EFFETTIVO" totalsRowFunction="custom" dataDxfId="5" totalsRowDxfId="4">
      <totalsRowFormula>SUBTOTAL(109,tblSpeseOperative[EFFETTIVO],tblSpesePersonali[EFFETTIVO])</totalsRowFormula>
    </tableColumn>
    <tableColumn id="4" name="DIFFERENZA (€)" totalsRowFunction="custom" dataDxfId="3" totalsRowDxfId="2">
      <calculatedColumnFormula>tblSpeseOperative[[#This Row],[BUDGET]]-tblSpeseOperative[[#This Row],[EFFETTIVO]]</calculatedColumnFormula>
      <totalsRowFormula>SUBTOTAL(109,tblSpeseOperative[DIFFERENZA (€)],tblSpesePersonali[DIFFERENZA (€)])</totalsRowFormula>
    </tableColumn>
    <tableColumn id="5" name="DIFFERENZA (%)" totalsRowFunction="custom" dataDxfId="1" totalsRowDxfId="0">
      <calculatedColumnFormula>IFERROR(tblSpeseOperative[[#This Row],[DIFFERENZA (€)]]/tblSpeseOperative[[#This Row],[BUDGET]],"")</calculatedColumnFormula>
      <totalsRowFormula>IFERROR(SUM(tblSpeseOperative[[#Totals],[DIFFERENZA (€)]]/tblSpeseOperative[[#Totals],[BUDGET]]),"")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Costi operativi" altTextSummary="Stato, funzionamento, preventivo, valori effettivi, differenza in € e differenza in percentuale per i costi operativi quali pubblicità, spese, benefit, forniture, spedizioni e così vi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/>
  </sheetViews>
  <sheetFormatPr defaultRowHeight="19.5" customHeight="1" x14ac:dyDescent="0.3"/>
  <cols>
    <col min="1" max="1" width="2.25" style="1" customWidth="1"/>
    <col min="2" max="2" width="11.625" style="1" customWidth="1"/>
    <col min="3" max="3" width="18.5" style="1" customWidth="1"/>
    <col min="4" max="5" width="13.25" style="1" customWidth="1"/>
    <col min="6" max="7" width="17.25" style="1" customWidth="1"/>
    <col min="8" max="8" width="2.25" style="1" customWidth="1"/>
    <col min="9" max="16384" width="9" style="1"/>
  </cols>
  <sheetData>
    <row r="1" spans="2:7" s="2" customFormat="1" ht="43.5" customHeight="1" x14ac:dyDescent="0.5">
      <c r="B1" s="33" t="s">
        <v>22</v>
      </c>
      <c r="C1" s="33"/>
      <c r="D1" s="33"/>
      <c r="E1" s="33"/>
      <c r="F1" s="32" t="s">
        <v>32</v>
      </c>
      <c r="G1" s="32"/>
    </row>
    <row r="2" spans="2:7" s="8" customFormat="1" ht="15" customHeight="1" x14ac:dyDescent="0.3">
      <c r="D2" s="6"/>
      <c r="E2" s="6"/>
      <c r="F2" s="7"/>
    </row>
    <row r="3" spans="2:7" ht="15" customHeight="1" x14ac:dyDescent="0.3"/>
    <row r="4" spans="2:7" ht="19.5" customHeight="1" x14ac:dyDescent="0.3">
      <c r="B4" s="22" t="s">
        <v>30</v>
      </c>
      <c r="C4" s="10"/>
      <c r="D4" s="11"/>
      <c r="E4" s="12"/>
      <c r="F4" s="12"/>
      <c r="G4" s="12"/>
    </row>
    <row r="5" spans="2:7" ht="19.5" customHeight="1" x14ac:dyDescent="0.3">
      <c r="B5" s="13"/>
      <c r="G5" s="14"/>
    </row>
    <row r="6" spans="2:7" ht="19.5" customHeight="1" x14ac:dyDescent="0.3">
      <c r="B6" s="13"/>
      <c r="G6" s="14"/>
    </row>
    <row r="7" spans="2:7" ht="19.5" customHeight="1" x14ac:dyDescent="0.3">
      <c r="B7" s="13"/>
      <c r="G7" s="14"/>
    </row>
    <row r="8" spans="2:7" ht="19.5" customHeight="1" x14ac:dyDescent="0.3">
      <c r="B8" s="13"/>
      <c r="G8" s="14"/>
    </row>
    <row r="9" spans="2:7" ht="19.5" customHeight="1" x14ac:dyDescent="0.3">
      <c r="B9" s="13"/>
      <c r="G9" s="14"/>
    </row>
    <row r="10" spans="2:7" ht="19.5" customHeight="1" x14ac:dyDescent="0.3">
      <c r="B10" s="11"/>
      <c r="C10" s="12"/>
      <c r="D10" s="12"/>
      <c r="E10" s="12"/>
      <c r="F10" s="12"/>
      <c r="G10" s="15"/>
    </row>
    <row r="12" spans="2:7" s="3" customFormat="1" ht="19.5" customHeight="1" x14ac:dyDescent="0.3">
      <c r="B12" s="17" t="s">
        <v>23</v>
      </c>
      <c r="C12" s="18" t="s">
        <v>24</v>
      </c>
      <c r="D12" s="17" t="s">
        <v>25</v>
      </c>
      <c r="E12" s="17" t="s">
        <v>26</v>
      </c>
      <c r="F12" s="17" t="s">
        <v>27</v>
      </c>
      <c r="G12" s="17" t="s">
        <v>28</v>
      </c>
    </row>
    <row r="13" spans="2:7" s="3" customFormat="1" ht="19.5" customHeight="1" x14ac:dyDescent="0.25">
      <c r="B13" s="19">
        <f>IFERROR(tblSpesePersonali[[#This Row],[EFFETTIVO]]/tblSpesePersonali[[#This Row],[BUDGET]],"")</f>
        <v>1.1299999999999999</v>
      </c>
      <c r="C13" s="21" t="s">
        <v>0</v>
      </c>
      <c r="D13" s="27">
        <v>500</v>
      </c>
      <c r="E13" s="27">
        <v>565</v>
      </c>
      <c r="F13" s="31">
        <f>tblSpesePersonali[[#This Row],[BUDGET]]-tblSpesePersonali[[#This Row],[EFFETTIVO]]</f>
        <v>-65</v>
      </c>
      <c r="G13" s="20">
        <f>IFERROR(tblSpesePersonali[DIFFERENZA (€)]/tblSpesePersonali[BUDGET],"")</f>
        <v>-0.13</v>
      </c>
    </row>
    <row r="14" spans="2:7" s="3" customFormat="1" ht="19.5" customHeight="1" x14ac:dyDescent="0.3">
      <c r="B14" s="19">
        <f>IFERROR(tblSpesePersonali[[#This Row],[EFFETTIVO]]/tblSpesePersonali[[#This Row],[BUDGET]],"")</f>
        <v>1.2</v>
      </c>
      <c r="C14" s="16" t="s">
        <v>1</v>
      </c>
      <c r="D14" s="27">
        <v>125</v>
      </c>
      <c r="E14" s="27">
        <v>150</v>
      </c>
      <c r="F14" s="31">
        <f>tblSpesePersonali[[#This Row],[BUDGET]]-tblSpesePersonali[[#This Row],[EFFETTIVO]]</f>
        <v>-25</v>
      </c>
      <c r="G14" s="20">
        <f>IFERROR(tblSpesePersonali[DIFFERENZA (€)]/tblSpesePersonali[BUDGET],"")</f>
        <v>-0.2</v>
      </c>
    </row>
    <row r="15" spans="2:7" s="3" customFormat="1" ht="19.5" customHeight="1" x14ac:dyDescent="0.3">
      <c r="B15" s="19">
        <f>IFERROR(tblSpesePersonali[[#This Row],[EFFETTIVO]]/tblSpesePersonali[[#This Row],[BUDGET]],"")</f>
        <v>1</v>
      </c>
      <c r="C15" s="16" t="s">
        <v>2</v>
      </c>
      <c r="D15" s="27">
        <v>100</v>
      </c>
      <c r="E15" s="27">
        <v>100</v>
      </c>
      <c r="F15" s="31">
        <f>tblSpesePersonali[[#This Row],[BUDGET]]-tblSpesePersonali[[#This Row],[EFFETTIVO]]</f>
        <v>0</v>
      </c>
      <c r="G15" s="20">
        <f>IFERROR(tblSpesePersonali[DIFFERENZA (€)]/tblSpesePersonali[BUDGET],"")</f>
        <v>0</v>
      </c>
    </row>
    <row r="16" spans="2:7" s="3" customFormat="1" ht="19.5" customHeight="1" x14ac:dyDescent="0.3">
      <c r="B16" s="19">
        <f>IFERROR(tblSpesePersonali[[#This Row],[EFFETTIVO]]/tblSpesePersonali[[#This Row],[BUDGET]],"")</f>
        <v>0.9</v>
      </c>
      <c r="C16" s="16" t="s">
        <v>13</v>
      </c>
      <c r="D16" s="27">
        <v>100</v>
      </c>
      <c r="E16" s="27">
        <v>90</v>
      </c>
      <c r="F16" s="31">
        <f>tblSpesePersonali[[#This Row],[BUDGET]]-tblSpesePersonali[[#This Row],[EFFETTIVO]]</f>
        <v>10</v>
      </c>
      <c r="G16" s="20">
        <f>IFERROR(tblSpesePersonali[DIFFERENZA (€)]/tblSpesePersonali[BUDGET],"")</f>
        <v>0.1</v>
      </c>
    </row>
    <row r="17" spans="1:7" s="3" customFormat="1" ht="19.5" customHeight="1" x14ac:dyDescent="0.3">
      <c r="B17" s="35"/>
      <c r="C17" s="35"/>
      <c r="D17" s="35"/>
      <c r="E17" s="35"/>
      <c r="F17" s="35"/>
      <c r="G17" s="35"/>
    </row>
    <row r="18" spans="1:7" s="3" customFormat="1" ht="19.5" customHeight="1" x14ac:dyDescent="0.3">
      <c r="B18"/>
      <c r="D18" s="4"/>
      <c r="E18" s="4"/>
      <c r="F18" s="4"/>
      <c r="G18" s="5"/>
    </row>
    <row r="19" spans="1:7" s="3" customFormat="1" ht="19.5" customHeight="1" x14ac:dyDescent="0.3">
      <c r="A19" s="9"/>
      <c r="B19" s="23" t="s">
        <v>31</v>
      </c>
      <c r="C19" s="10"/>
      <c r="D19" s="11"/>
      <c r="E19" s="12"/>
      <c r="F19" s="12"/>
      <c r="G19" s="12"/>
    </row>
    <row r="20" spans="1:7" s="3" customFormat="1" ht="19.5" customHeight="1" x14ac:dyDescent="0.3">
      <c r="A20" s="9"/>
      <c r="B20" s="13"/>
      <c r="C20" s="1"/>
      <c r="D20" s="1"/>
      <c r="E20" s="1"/>
      <c r="F20" s="1"/>
      <c r="G20" s="14"/>
    </row>
    <row r="21" spans="1:7" s="3" customFormat="1" ht="19.5" customHeight="1" x14ac:dyDescent="0.3">
      <c r="A21" s="9"/>
      <c r="B21" s="13"/>
      <c r="C21" s="1"/>
      <c r="D21" s="1"/>
      <c r="E21" s="1"/>
      <c r="F21" s="1"/>
      <c r="G21" s="14"/>
    </row>
    <row r="22" spans="1:7" s="3" customFormat="1" ht="19.5" customHeight="1" x14ac:dyDescent="0.3">
      <c r="A22" s="9"/>
      <c r="B22" s="13"/>
      <c r="C22" s="1"/>
      <c r="D22" s="1"/>
      <c r="E22" s="1"/>
      <c r="F22" s="1"/>
      <c r="G22" s="14"/>
    </row>
    <row r="23" spans="1:7" s="3" customFormat="1" ht="19.5" customHeight="1" x14ac:dyDescent="0.3">
      <c r="A23" s="9"/>
      <c r="B23" s="13"/>
      <c r="C23" s="1"/>
      <c r="D23" s="1"/>
      <c r="E23" s="1"/>
      <c r="F23" s="1"/>
      <c r="G23" s="14"/>
    </row>
    <row r="24" spans="1:7" s="3" customFormat="1" ht="19.5" customHeight="1" x14ac:dyDescent="0.3">
      <c r="A24" s="9"/>
      <c r="B24" s="13"/>
      <c r="C24" s="1"/>
      <c r="D24" s="1"/>
      <c r="E24" s="1"/>
      <c r="F24" s="1"/>
      <c r="G24" s="14"/>
    </row>
    <row r="25" spans="1:7" s="3" customFormat="1" ht="98.25" customHeight="1" x14ac:dyDescent="0.3">
      <c r="A25" s="9"/>
      <c r="B25" s="11"/>
      <c r="C25" s="12"/>
      <c r="D25" s="12"/>
      <c r="E25" s="12"/>
      <c r="F25" s="12"/>
      <c r="G25" s="15"/>
    </row>
    <row r="26" spans="1:7" s="3" customFormat="1" ht="19.5" customHeight="1" x14ac:dyDescent="0.3">
      <c r="B26" s="1"/>
      <c r="C26" s="1"/>
      <c r="D26" s="1"/>
      <c r="E26" s="1"/>
      <c r="F26" s="1"/>
      <c r="G26" s="1"/>
    </row>
    <row r="27" spans="1:7" s="3" customFormat="1" ht="19.5" customHeight="1" x14ac:dyDescent="0.3">
      <c r="B27" s="17" t="s">
        <v>23</v>
      </c>
      <c r="C27" s="18" t="s">
        <v>29</v>
      </c>
      <c r="D27" s="17" t="s">
        <v>25</v>
      </c>
      <c r="E27" s="17" t="s">
        <v>26</v>
      </c>
      <c r="F27" s="17" t="s">
        <v>27</v>
      </c>
      <c r="G27" s="17" t="s">
        <v>28</v>
      </c>
    </row>
    <row r="28" spans="1:7" s="3" customFormat="1" ht="19.5" customHeight="1" x14ac:dyDescent="0.3">
      <c r="B28" s="19">
        <f>IFERROR(tblSpeseOperative[[#This Row],[EFFETTIVO]]/tblSpeseOperative[[#This Row],[BUDGET]],"")</f>
        <v>0.98</v>
      </c>
      <c r="C28" s="16" t="s">
        <v>4</v>
      </c>
      <c r="D28" s="27">
        <v>250</v>
      </c>
      <c r="E28" s="27">
        <v>245</v>
      </c>
      <c r="F28" s="26">
        <f>tblSpeseOperative[[#This Row],[BUDGET]]-tblSpeseOperative[[#This Row],[EFFETTIVO]]</f>
        <v>5</v>
      </c>
      <c r="G28" s="20">
        <f>IFERROR(tblSpeseOperative[[#This Row],[DIFFERENZA (€)]]/tblSpeseOperative[[#This Row],[BUDGET]],"")</f>
        <v>0.02</v>
      </c>
    </row>
    <row r="29" spans="1:7" s="3" customFormat="1" ht="19.5" customHeight="1" x14ac:dyDescent="0.3">
      <c r="B29" s="19">
        <f>IFERROR(tblSpeseOperative[[#This Row],[EFFETTIVO]]/tblSpeseOperative[[#This Row],[BUDGET]],"")</f>
        <v>1.2</v>
      </c>
      <c r="C29" s="16" t="s">
        <v>5</v>
      </c>
      <c r="D29" s="27">
        <v>125</v>
      </c>
      <c r="E29" s="27">
        <v>150</v>
      </c>
      <c r="F29" s="26">
        <f>tblSpeseOperative[[#This Row],[BUDGET]]-tblSpeseOperative[[#This Row],[EFFETTIVO]]</f>
        <v>-25</v>
      </c>
      <c r="G29" s="20">
        <f>IFERROR(tblSpeseOperative[[#This Row],[DIFFERENZA (€)]]/tblSpeseOperative[[#This Row],[BUDGET]],"")</f>
        <v>-0.2</v>
      </c>
    </row>
    <row r="30" spans="1:7" s="3" customFormat="1" ht="19.5" customHeight="1" x14ac:dyDescent="0.3">
      <c r="B30" s="19">
        <f>IFERROR(tblSpeseOperative[[#This Row],[EFFETTIVO]]/tblSpeseOperative[[#This Row],[BUDGET]],"")</f>
        <v>1</v>
      </c>
      <c r="C30" s="16" t="s">
        <v>6</v>
      </c>
      <c r="D30" s="27">
        <v>100</v>
      </c>
      <c r="E30" s="27">
        <v>100</v>
      </c>
      <c r="F30" s="26">
        <f>tblSpeseOperative[[#This Row],[BUDGET]]-tblSpeseOperative[[#This Row],[EFFETTIVO]]</f>
        <v>0</v>
      </c>
      <c r="G30" s="20">
        <f>IFERROR(tblSpeseOperative[[#This Row],[DIFFERENZA (€)]]/tblSpeseOperative[[#This Row],[BUDGET]],"")</f>
        <v>0</v>
      </c>
    </row>
    <row r="31" spans="1:7" s="3" customFormat="1" ht="19.5" customHeight="1" x14ac:dyDescent="0.3">
      <c r="B31" s="19">
        <f>IFERROR(tblSpeseOperative[[#This Row],[EFFETTIVO]]/tblSpeseOperative[[#This Row],[BUDGET]],"")</f>
        <v>0.9</v>
      </c>
      <c r="C31" s="16" t="s">
        <v>7</v>
      </c>
      <c r="D31" s="27">
        <v>100</v>
      </c>
      <c r="E31" s="27">
        <v>90</v>
      </c>
      <c r="F31" s="26">
        <f>tblSpeseOperative[[#This Row],[BUDGET]]-tblSpeseOperative[[#This Row],[EFFETTIVO]]</f>
        <v>10</v>
      </c>
      <c r="G31" s="20">
        <f>IFERROR(tblSpeseOperative[[#This Row],[DIFFERENZA (€)]]/tblSpeseOperative[[#This Row],[BUDGET]],"")</f>
        <v>0.1</v>
      </c>
    </row>
    <row r="32" spans="1:7" s="3" customFormat="1" ht="19.5" customHeight="1" x14ac:dyDescent="0.3">
      <c r="B32" s="19" t="str">
        <f>IFERROR(tblSpeseOperative[[#This Row],[EFFETTIVO]]/tblSpeseOperative[[#This Row],[BUDGET]],"")</f>
        <v/>
      </c>
      <c r="C32" s="16" t="s">
        <v>8</v>
      </c>
      <c r="D32" s="27"/>
      <c r="E32" s="27"/>
      <c r="F32" s="26">
        <f>tblSpeseOperative[[#This Row],[BUDGET]]-tblSpeseOperative[[#This Row],[EFFETTIVO]]</f>
        <v>0</v>
      </c>
      <c r="G32" s="20" t="str">
        <f>IFERROR(tblSpeseOperative[[#This Row],[DIFFERENZA (€)]]/tblSpeseOperative[[#This Row],[BUDGET]],"")</f>
        <v/>
      </c>
    </row>
    <row r="33" spans="2:7" s="3" customFormat="1" ht="19.5" customHeight="1" x14ac:dyDescent="0.3">
      <c r="B33" s="19" t="str">
        <f>IFERROR(tblSpeseOperative[[#This Row],[EFFETTIVO]]/tblSpeseOperative[[#This Row],[BUDGET]],"")</f>
        <v/>
      </c>
      <c r="C33" s="16" t="s">
        <v>9</v>
      </c>
      <c r="D33" s="27"/>
      <c r="E33" s="27"/>
      <c r="F33" s="26">
        <f>tblSpeseOperative[[#This Row],[BUDGET]]-tblSpeseOperative[[#This Row],[EFFETTIVO]]</f>
        <v>0</v>
      </c>
      <c r="G33" s="20" t="str">
        <f>IFERROR(tblSpeseOperative[[#This Row],[DIFFERENZA (€)]]/tblSpeseOperative[[#This Row],[BUDGET]],"")</f>
        <v/>
      </c>
    </row>
    <row r="34" spans="2:7" s="3" customFormat="1" ht="19.5" customHeight="1" x14ac:dyDescent="0.3">
      <c r="B34" s="19" t="str">
        <f>IFERROR(tblSpeseOperative[[#This Row],[EFFETTIVO]]/tblSpeseOperative[[#This Row],[BUDGET]],"")</f>
        <v/>
      </c>
      <c r="C34" s="16" t="s">
        <v>10</v>
      </c>
      <c r="D34" s="27"/>
      <c r="E34" s="27"/>
      <c r="F34" s="26">
        <f>tblSpeseOperative[[#This Row],[BUDGET]]-tblSpeseOperative[[#This Row],[EFFETTIVO]]</f>
        <v>0</v>
      </c>
      <c r="G34" s="20" t="str">
        <f>IFERROR(tblSpeseOperative[[#This Row],[DIFFERENZA (€)]]/tblSpeseOperative[[#This Row],[BUDGET]],"")</f>
        <v/>
      </c>
    </row>
    <row r="35" spans="2:7" s="3" customFormat="1" ht="19.5" customHeight="1" x14ac:dyDescent="0.3">
      <c r="B35" s="19" t="str">
        <f>IFERROR(tblSpeseOperative[[#This Row],[EFFETTIVO]]/tblSpeseOperative[[#This Row],[BUDGET]],"")</f>
        <v/>
      </c>
      <c r="C35" s="16" t="s">
        <v>11</v>
      </c>
      <c r="D35" s="27"/>
      <c r="E35" s="27"/>
      <c r="F35" s="26">
        <f>tblSpeseOperative[[#This Row],[BUDGET]]-tblSpeseOperative[[#This Row],[EFFETTIVO]]</f>
        <v>0</v>
      </c>
      <c r="G35" s="20" t="str">
        <f>IFERROR(tblSpeseOperative[[#This Row],[DIFFERENZA (€)]]/tblSpeseOperative[[#This Row],[BUDGET]],"")</f>
        <v/>
      </c>
    </row>
    <row r="36" spans="2:7" s="3" customFormat="1" ht="19.5" customHeight="1" x14ac:dyDescent="0.3">
      <c r="B36" s="19" t="str">
        <f>IFERROR(tblSpeseOperative[[#This Row],[EFFETTIVO]]/tblSpeseOperative[[#This Row],[BUDGET]],"")</f>
        <v/>
      </c>
      <c r="C36" s="16" t="s">
        <v>12</v>
      </c>
      <c r="D36" s="27"/>
      <c r="E36" s="27"/>
      <c r="F36" s="26">
        <f>tblSpeseOperative[[#This Row],[BUDGET]]-tblSpeseOperative[[#This Row],[EFFETTIVO]]</f>
        <v>0</v>
      </c>
      <c r="G36" s="20" t="str">
        <f>IFERROR(tblSpeseOperative[[#This Row],[DIFFERENZA (€)]]/tblSpeseOperative[[#This Row],[BUDGET]],"")</f>
        <v/>
      </c>
    </row>
    <row r="37" spans="2:7" s="3" customFormat="1" ht="19.5" customHeight="1" x14ac:dyDescent="0.3">
      <c r="B37" s="19" t="str">
        <f>IFERROR(tblSpeseOperative[[#This Row],[EFFETTIVO]]/tblSpeseOperative[[#This Row],[BUDGET]],"")</f>
        <v/>
      </c>
      <c r="C37" s="16" t="s">
        <v>13</v>
      </c>
      <c r="D37" s="27"/>
      <c r="E37" s="27"/>
      <c r="F37" s="26">
        <f>tblSpeseOperative[[#This Row],[BUDGET]]-tblSpeseOperative[[#This Row],[EFFETTIVO]]</f>
        <v>0</v>
      </c>
      <c r="G37" s="20" t="str">
        <f>IFERROR(tblSpeseOperative[[#This Row],[DIFFERENZA (€)]]/tblSpeseOperative[[#This Row],[BUDGET]],"")</f>
        <v/>
      </c>
    </row>
    <row r="38" spans="2:7" s="3" customFormat="1" ht="19.5" customHeight="1" x14ac:dyDescent="0.3">
      <c r="B38" s="19" t="str">
        <f>IFERROR(tblSpeseOperative[[#This Row],[EFFETTIVO]]/tblSpeseOperative[[#This Row],[BUDGET]],"")</f>
        <v/>
      </c>
      <c r="C38" s="16" t="s">
        <v>14</v>
      </c>
      <c r="D38" s="27"/>
      <c r="E38" s="27"/>
      <c r="F38" s="26">
        <f>tblSpeseOperative[[#This Row],[BUDGET]]-tblSpeseOperative[[#This Row],[EFFETTIVO]]</f>
        <v>0</v>
      </c>
      <c r="G38" s="20" t="str">
        <f>IFERROR(tblSpeseOperative[[#This Row],[DIFFERENZA (€)]]/tblSpeseOperative[[#This Row],[BUDGET]],"")</f>
        <v/>
      </c>
    </row>
    <row r="39" spans="2:7" s="3" customFormat="1" ht="19.5" customHeight="1" x14ac:dyDescent="0.3">
      <c r="B39" s="19" t="str">
        <f>IFERROR(tblSpeseOperative[[#This Row],[EFFETTIVO]]/tblSpeseOperative[[#This Row],[BUDGET]],"")</f>
        <v/>
      </c>
      <c r="C39" s="16" t="s">
        <v>15</v>
      </c>
      <c r="D39" s="27"/>
      <c r="E39" s="27"/>
      <c r="F39" s="26">
        <f>tblSpeseOperative[[#This Row],[BUDGET]]-tblSpeseOperative[[#This Row],[EFFETTIVO]]</f>
        <v>0</v>
      </c>
      <c r="G39" s="20" t="str">
        <f>IFERROR(tblSpeseOperative[[#This Row],[DIFFERENZA (€)]]/tblSpeseOperative[[#This Row],[BUDGET]],"")</f>
        <v/>
      </c>
    </row>
    <row r="40" spans="2:7" s="3" customFormat="1" ht="19.5" customHeight="1" x14ac:dyDescent="0.3">
      <c r="B40" s="19" t="str">
        <f>IFERROR(tblSpeseOperative[[#This Row],[EFFETTIVO]]/tblSpeseOperative[[#This Row],[BUDGET]],"")</f>
        <v/>
      </c>
      <c r="C40" s="16" t="s">
        <v>16</v>
      </c>
      <c r="D40" s="27"/>
      <c r="E40" s="27"/>
      <c r="F40" s="26">
        <f>tblSpeseOperative[[#This Row],[BUDGET]]-tblSpeseOperative[[#This Row],[EFFETTIVO]]</f>
        <v>0</v>
      </c>
      <c r="G40" s="20" t="str">
        <f>IFERROR(tblSpeseOperative[[#This Row],[DIFFERENZA (€)]]/tblSpeseOperative[[#This Row],[BUDGET]],"")</f>
        <v/>
      </c>
    </row>
    <row r="41" spans="2:7" s="3" customFormat="1" ht="19.5" customHeight="1" x14ac:dyDescent="0.3">
      <c r="B41" s="19" t="str">
        <f>IFERROR(tblSpeseOperative[[#This Row],[EFFETTIVO]]/tblSpeseOperative[[#This Row],[BUDGET]],"")</f>
        <v/>
      </c>
      <c r="C41" s="16" t="s">
        <v>17</v>
      </c>
      <c r="D41" s="27"/>
      <c r="E41" s="27"/>
      <c r="F41" s="26">
        <f>tblSpeseOperative[[#This Row],[BUDGET]]-tblSpeseOperative[[#This Row],[EFFETTIVO]]</f>
        <v>0</v>
      </c>
      <c r="G41" s="20" t="str">
        <f>IFERROR(tblSpeseOperative[[#This Row],[DIFFERENZA (€)]]/tblSpeseOperative[[#This Row],[BUDGET]],"")</f>
        <v/>
      </c>
    </row>
    <row r="42" spans="2:7" s="3" customFormat="1" ht="19.5" customHeight="1" x14ac:dyDescent="0.3">
      <c r="B42" s="19" t="str">
        <f>IFERROR(tblSpeseOperative[[#This Row],[EFFETTIVO]]/tblSpeseOperative[[#This Row],[BUDGET]],"")</f>
        <v/>
      </c>
      <c r="C42" s="16" t="s">
        <v>18</v>
      </c>
      <c r="D42" s="27"/>
      <c r="E42" s="27"/>
      <c r="F42" s="26">
        <f>tblSpeseOperative[[#This Row],[BUDGET]]-tblSpeseOperative[[#This Row],[EFFETTIVO]]</f>
        <v>0</v>
      </c>
      <c r="G42" s="20" t="str">
        <f>IFERROR(tblSpeseOperative[[#This Row],[DIFFERENZA (€)]]/tblSpeseOperative[[#This Row],[BUDGET]],"")</f>
        <v/>
      </c>
    </row>
    <row r="43" spans="2:7" s="3" customFormat="1" ht="19.5" customHeight="1" x14ac:dyDescent="0.3">
      <c r="B43" s="19" t="str">
        <f>IFERROR(tblSpeseOperative[[#This Row],[EFFETTIVO]]/tblSpeseOperative[[#This Row],[BUDGET]],"")</f>
        <v/>
      </c>
      <c r="C43" s="16" t="s">
        <v>19</v>
      </c>
      <c r="D43" s="27"/>
      <c r="E43" s="27"/>
      <c r="F43" s="26">
        <f>tblSpeseOperative[[#This Row],[BUDGET]]-tblSpeseOperative[[#This Row],[EFFETTIVO]]</f>
        <v>0</v>
      </c>
      <c r="G43" s="20" t="str">
        <f>IFERROR(tblSpeseOperative[[#This Row],[DIFFERENZA (€)]]/tblSpeseOperative[[#This Row],[BUDGET]],"")</f>
        <v/>
      </c>
    </row>
    <row r="44" spans="2:7" s="3" customFormat="1" ht="19.5" customHeight="1" x14ac:dyDescent="0.3">
      <c r="B44" s="19" t="str">
        <f>IFERROR(tblSpeseOperative[[#This Row],[EFFETTIVO]]/tblSpeseOperative[[#This Row],[BUDGET]],"")</f>
        <v/>
      </c>
      <c r="C44" s="16" t="s">
        <v>20</v>
      </c>
      <c r="D44" s="27"/>
      <c r="E44" s="27"/>
      <c r="F44" s="26">
        <f>tblSpeseOperative[[#This Row],[BUDGET]]-tblSpeseOperative[[#This Row],[EFFETTIVO]]</f>
        <v>0</v>
      </c>
      <c r="G44" s="20" t="str">
        <f>IFERROR(tblSpeseOperative[[#This Row],[DIFFERENZA (€)]]/tblSpeseOperative[[#This Row],[BUDGET]],"")</f>
        <v/>
      </c>
    </row>
    <row r="45" spans="2:7" s="3" customFormat="1" ht="19.5" customHeight="1" x14ac:dyDescent="0.3">
      <c r="B45" s="19" t="str">
        <f>IFERROR(tblSpeseOperative[[#This Row],[EFFETTIVO]]/tblSpeseOperative[[#This Row],[BUDGET]],"")</f>
        <v/>
      </c>
      <c r="C45" s="16" t="s">
        <v>21</v>
      </c>
      <c r="D45" s="27"/>
      <c r="E45" s="27"/>
      <c r="F45" s="26">
        <f>tblSpeseOperative[[#This Row],[BUDGET]]-tblSpeseOperative[[#This Row],[EFFETTIVO]]</f>
        <v>0</v>
      </c>
      <c r="G45" s="20" t="str">
        <f>IFERROR(tblSpeseOperative[[#This Row],[DIFFERENZA (€)]]/tblSpeseOperative[[#This Row],[BUDGET]],"")</f>
        <v/>
      </c>
    </row>
    <row r="46" spans="2:7" s="3" customFormat="1" ht="19.5" customHeight="1" x14ac:dyDescent="0.3">
      <c r="B46" s="19" t="str">
        <f>IFERROR(tblSpeseOperative[[#This Row],[EFFETTIVO]]/tblSpeseOperative[[#This Row],[BUDGET]],"")</f>
        <v/>
      </c>
      <c r="C46" s="16" t="s">
        <v>13</v>
      </c>
      <c r="D46" s="27"/>
      <c r="E46" s="27"/>
      <c r="F46" s="26">
        <f>tblSpeseOperative[[#This Row],[BUDGET]]-tblSpeseOperative[[#This Row],[EFFETTIVO]]</f>
        <v>0</v>
      </c>
      <c r="G46" s="20" t="str">
        <f>IFERROR(tblSpeseOperative[[#This Row],[DIFFERENZA (€)]]/tblSpeseOperative[[#This Row],[BUDGET]],"")</f>
        <v/>
      </c>
    </row>
    <row r="47" spans="2:7" ht="19.5" customHeight="1" x14ac:dyDescent="0.3">
      <c r="B47" s="24"/>
      <c r="C47" s="25" t="s">
        <v>3</v>
      </c>
      <c r="D47" s="28">
        <f>SUBTOTAL(109,tblSpeseOperative[BUDGET],tblSpesePersonali[BUDGET])</f>
        <v>1400</v>
      </c>
      <c r="E47" s="28">
        <f>SUBTOTAL(109,tblSpeseOperative[EFFETTIVO],tblSpesePersonali[EFFETTIVO])</f>
        <v>1490</v>
      </c>
      <c r="F47" s="29">
        <f>SUBTOTAL(109,tblSpeseOperative[DIFFERENZA (€)],tblSpesePersonali[DIFFERENZA (€)])</f>
        <v>-90</v>
      </c>
      <c r="G47" s="30">
        <f>IFERROR(SUM(tblSpeseOperative[[#Totals],[DIFFERENZA (€)]]/tblSpeseOperative[[#Totals],[BUDGET]]),"")</f>
        <v>-6.4285714285714279E-2</v>
      </c>
    </row>
    <row r="48" spans="2:7" ht="19.5" customHeight="1" x14ac:dyDescent="0.3">
      <c r="B48" s="34"/>
      <c r="C48" s="34"/>
      <c r="D48" s="34"/>
      <c r="E48" s="34"/>
      <c r="F48" s="34"/>
      <c r="G48" s="34"/>
    </row>
  </sheetData>
  <mergeCells count="4">
    <mergeCell ref="F1:G1"/>
    <mergeCell ref="B1:E1"/>
    <mergeCell ref="B48:G48"/>
    <mergeCell ref="B17:G17"/>
  </mergeCells>
  <conditionalFormatting sqref="G13:G16">
    <cfRule type="dataBar" priority="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10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" id="{483C994C-BD6D-43B6-A038-0BBE4C4FEDAE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B47</xm:sqref>
        </x14:conditionalFormatting>
        <x14:conditionalFormatting xmlns:xm="http://schemas.microsoft.com/office/excel/2006/main">
          <x14:cfRule type="iconSet" priority="18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851d254-ce09-43b6-8d90-072588e7901c">english</DirectSourceMarket>
    <ApprovalStatus xmlns="7851d254-ce09-43b6-8d90-072588e7901c">InProgress</ApprovalStatus>
    <MarketSpecific xmlns="7851d254-ce09-43b6-8d90-072588e7901c">false</MarketSpecific>
    <LocComments xmlns="7851d254-ce09-43b6-8d90-072588e7901c" xsi:nil="true"/>
    <ThumbnailAssetId xmlns="7851d254-ce09-43b6-8d90-072588e7901c" xsi:nil="true"/>
    <PrimaryImageGen xmlns="7851d254-ce09-43b6-8d90-072588e7901c">false</PrimaryImageGen>
    <LegacyData xmlns="7851d254-ce09-43b6-8d90-072588e7901c" xsi:nil="true"/>
    <LocRecommendedHandoff xmlns="7851d254-ce09-43b6-8d90-072588e7901c" xsi:nil="true"/>
    <BusinessGroup xmlns="7851d254-ce09-43b6-8d90-072588e7901c" xsi:nil="true"/>
    <BlockPublish xmlns="7851d254-ce09-43b6-8d90-072588e7901c">false</BlockPublish>
    <TPFriendlyName xmlns="7851d254-ce09-43b6-8d90-072588e7901c" xsi:nil="true"/>
    <NumericId xmlns="7851d254-ce09-43b6-8d90-072588e7901c" xsi:nil="true"/>
    <APEditor xmlns="7851d254-ce09-43b6-8d90-072588e7901c">
      <UserInfo>
        <DisplayName/>
        <AccountId xsi:nil="true"/>
        <AccountType/>
      </UserInfo>
    </APEditor>
    <SourceTitle xmlns="7851d254-ce09-43b6-8d90-072588e7901c" xsi:nil="true"/>
    <OpenTemplate xmlns="7851d254-ce09-43b6-8d90-072588e7901c">true</OpenTemplate>
    <UALocComments xmlns="7851d254-ce09-43b6-8d90-072588e7901c" xsi:nil="true"/>
    <ParentAssetId xmlns="7851d254-ce09-43b6-8d90-072588e7901c" xsi:nil="true"/>
    <IntlLangReviewDate xmlns="7851d254-ce09-43b6-8d90-072588e7901c" xsi:nil="true"/>
    <FeatureTagsTaxHTField0 xmlns="7851d254-ce09-43b6-8d90-072588e7901c">
      <Terms xmlns="http://schemas.microsoft.com/office/infopath/2007/PartnerControls"/>
    </FeatureTagsTaxHTField0>
    <PublishStatusLookup xmlns="7851d254-ce09-43b6-8d90-072588e7901c">
      <Value>409746</Value>
    </PublishStatusLookup>
    <Providers xmlns="7851d254-ce09-43b6-8d90-072588e7901c" xsi:nil="true"/>
    <MachineTranslated xmlns="7851d254-ce09-43b6-8d90-072588e7901c">false</MachineTranslated>
    <OriginalSourceMarket xmlns="7851d254-ce09-43b6-8d90-072588e7901c">english</OriginalSourceMarket>
    <APDescription xmlns="7851d254-ce09-43b6-8d90-072588e7901c" xsi:nil="true"/>
    <ClipArtFilename xmlns="7851d254-ce09-43b6-8d90-072588e7901c" xsi:nil="true"/>
    <ContentItem xmlns="7851d254-ce09-43b6-8d90-072588e7901c" xsi:nil="true"/>
    <TPInstallLocation xmlns="7851d254-ce09-43b6-8d90-072588e7901c" xsi:nil="true"/>
    <PublishTargets xmlns="7851d254-ce09-43b6-8d90-072588e7901c">OfficeOnlineVNext</PublishTargets>
    <TimesCloned xmlns="7851d254-ce09-43b6-8d90-072588e7901c" xsi:nil="true"/>
    <AssetStart xmlns="7851d254-ce09-43b6-8d90-072588e7901c">2012-08-31T01:16:00+00:00</AssetStart>
    <Provider xmlns="7851d254-ce09-43b6-8d90-072588e7901c" xsi:nil="true"/>
    <AcquiredFrom xmlns="7851d254-ce09-43b6-8d90-072588e7901c">Internal MS</AcquiredFrom>
    <FriendlyTitle xmlns="7851d254-ce09-43b6-8d90-072588e7901c" xsi:nil="true"/>
    <LastHandOff xmlns="7851d254-ce09-43b6-8d90-072588e7901c" xsi:nil="true"/>
    <TPClientViewer xmlns="7851d254-ce09-43b6-8d90-072588e7901c" xsi:nil="true"/>
    <UACurrentWords xmlns="7851d254-ce09-43b6-8d90-072588e7901c" xsi:nil="true"/>
    <ArtSampleDocs xmlns="7851d254-ce09-43b6-8d90-072588e7901c" xsi:nil="true"/>
    <UALocRecommendation xmlns="7851d254-ce09-43b6-8d90-072588e7901c">Localize</UALocRecommendation>
    <Manager xmlns="7851d254-ce09-43b6-8d90-072588e7901c" xsi:nil="true"/>
    <ShowIn xmlns="7851d254-ce09-43b6-8d90-072588e7901c">Show everywhere</ShowIn>
    <UANotes xmlns="7851d254-ce09-43b6-8d90-072588e7901c" xsi:nil="true"/>
    <TemplateStatus xmlns="7851d254-ce09-43b6-8d90-072588e7901c">Complete</TemplateStatus>
    <InternalTagsTaxHTField0 xmlns="7851d254-ce09-43b6-8d90-072588e7901c">
      <Terms xmlns="http://schemas.microsoft.com/office/infopath/2007/PartnerControls"/>
    </InternalTagsTaxHTField0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AssetExpire xmlns="7851d254-ce09-43b6-8d90-072588e7901c">2029-01-01T08:00:00+00:00</AssetExpire>
    <DSATActionTaken xmlns="7851d254-ce09-43b6-8d90-072588e7901c" xsi:nil="true"/>
    <CSXSubmissionMarket xmlns="7851d254-ce09-43b6-8d90-072588e7901c" xsi:nil="true"/>
    <TPExecutable xmlns="7851d254-ce09-43b6-8d90-072588e7901c" xsi:nil="true"/>
    <SubmitterId xmlns="7851d254-ce09-43b6-8d90-072588e7901c" xsi:nil="true"/>
    <EditorialTags xmlns="7851d254-ce09-43b6-8d90-072588e7901c" xsi:nil="true"/>
    <AssetType xmlns="7851d254-ce09-43b6-8d90-072588e7901c">TP</AssetType>
    <BugNumber xmlns="7851d254-ce09-43b6-8d90-072588e7901c" xsi:nil="true"/>
    <CSXSubmissionDate xmlns="7851d254-ce09-43b6-8d90-072588e7901c" xsi:nil="true"/>
    <CSXUpdate xmlns="7851d254-ce09-43b6-8d90-072588e7901c">false</CSXUpdate>
    <ApprovalLog xmlns="7851d254-ce09-43b6-8d90-072588e7901c" xsi:nil="true"/>
    <Milestone xmlns="7851d254-ce09-43b6-8d90-072588e7901c" xsi:nil="true"/>
    <RecommendationsModifier xmlns="7851d254-ce09-43b6-8d90-072588e7901c" xsi:nil="true"/>
    <OriginAsset xmlns="7851d254-ce09-43b6-8d90-072588e7901c" xsi:nil="true"/>
    <TPComponent xmlns="7851d254-ce09-43b6-8d90-072588e7901c" xsi:nil="true"/>
    <AssetId xmlns="7851d254-ce09-43b6-8d90-072588e7901c">TP103428874</AssetId>
    <IntlLocPriority xmlns="7851d254-ce09-43b6-8d90-072588e7901c" xsi:nil="true"/>
    <PolicheckWords xmlns="7851d254-ce09-43b6-8d90-072588e7901c" xsi:nil="true"/>
    <TPLaunchHelpLink xmlns="7851d254-ce09-43b6-8d90-072588e7901c" xsi:nil="true"/>
    <TPApplication xmlns="7851d254-ce09-43b6-8d90-072588e7901c" xsi:nil="true"/>
    <CrawlForDependencies xmlns="7851d254-ce09-43b6-8d90-072588e7901c">false</CrawlForDependencies>
    <HandoffToMSDN xmlns="7851d254-ce09-43b6-8d90-072588e7901c" xsi:nil="true"/>
    <PlannedPubDate xmlns="7851d254-ce09-43b6-8d90-072588e7901c" xsi:nil="true"/>
    <IntlLangReviewer xmlns="7851d254-ce09-43b6-8d90-072588e7901c" xsi:nil="true"/>
    <TrustLevel xmlns="7851d254-ce09-43b6-8d90-072588e7901c">1 Microsoft Managed Content</TrustLevel>
    <LocLastLocAttemptVersionLookup xmlns="7851d254-ce09-43b6-8d90-072588e7901c">854929</LocLastLocAttemptVersionLookup>
    <IsSearchable xmlns="7851d254-ce09-43b6-8d90-072588e7901c">true</IsSearchable>
    <TemplateTemplateType xmlns="7851d254-ce09-43b6-8d90-072588e7901c">Excel Spreadsheet Template</TemplateTemplateType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Markets xmlns="7851d254-ce09-43b6-8d90-072588e7901c"/>
    <UAProjectedTotalWords xmlns="7851d254-ce09-43b6-8d90-072588e7901c" xsi:nil="true"/>
    <LocMarketGroupTiers2 xmlns="7851d254-ce09-43b6-8d90-072588e7901c" xsi:nil="true"/>
    <IntlLangReview xmlns="7851d254-ce09-43b6-8d90-072588e7901c">false</IntlLangReview>
    <OutputCachingOn xmlns="7851d254-ce09-43b6-8d90-072588e7901c">false</OutputCachingOn>
    <APAuthor xmlns="7851d254-ce09-43b6-8d90-072588e7901c">
      <UserInfo>
        <DisplayName>REDMOND\matthos</DisplayName>
        <AccountId>59</AccountId>
        <AccountType/>
      </UserInfo>
    </APAuthor>
    <LocManualTestRequired xmlns="7851d254-ce09-43b6-8d90-072588e7901c">false</LocManualTestRequired>
    <TPCommandLine xmlns="7851d254-ce09-43b6-8d90-072588e7901c" xsi:nil="true"/>
    <TPAppVersion xmlns="7851d254-ce09-43b6-8d90-072588e7901c" xsi:nil="true"/>
    <EditorialStatus xmlns="7851d254-ce09-43b6-8d90-072588e7901c">Complete</EditorialStatus>
    <LastModifiedDateTime xmlns="7851d254-ce09-43b6-8d90-072588e7901c" xsi:nil="true"/>
    <ScenarioTagsTaxHTField0 xmlns="7851d254-ce09-43b6-8d90-072588e7901c">
      <Terms xmlns="http://schemas.microsoft.com/office/infopath/2007/PartnerControls"/>
    </ScenarioTagsTaxHTField0>
    <OriginalRelease xmlns="7851d254-ce09-43b6-8d90-072588e7901c">15</OriginalRelease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254465-5DF1-4237-99AB-E27BFFF0692C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di spesa</vt:lpstr>
      <vt:lpstr>'Budget di spesa'!Titoli_stampa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ITA</dc:creator>
  <cp:lastModifiedBy>ITA</cp:lastModifiedBy>
  <dcterms:created xsi:type="dcterms:W3CDTF">2012-08-27T22:22:27Z</dcterms:created>
  <dcterms:modified xsi:type="dcterms:W3CDTF">2012-11-27T07:50:54Z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0x010100FB888328A8731147A9E2416CA6C7A65B0400DC6FA6ECFB23F54F9F45EE586A6D0A65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