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09"/>
  <workbookPr codeName="ThisWorkbook"/>
  <mc:AlternateContent xmlns:mc="http://schemas.openxmlformats.org/markup-compatibility/2006">
    <mc:Choice Requires="x15">
      <x15ac:absPath xmlns:x15ac="http://schemas.microsoft.com/office/spreadsheetml/2010/11/ac" url="\\Deli\P2016\MSOFFICEUA\Templates\Templates_Gemini_G1\Phases\161223_Accessibility_Templates_Batch10\04_Missing_strings_procces\es-ES\Templates\"/>
    </mc:Choice>
  </mc:AlternateContent>
  <bookViews>
    <workbookView xWindow="0" yWindow="0" windowWidth="28800" windowHeight="11760"/>
  </bookViews>
  <sheets>
    <sheet name="TRIMESTRE" sheetId="1" r:id="rId1"/>
    <sheet name="CRÉDITOS" sheetId="2" r:id="rId2"/>
    <sheet name="PRESUPUESTO" sheetId="3" r:id="rId3"/>
    <sheet name="GASTOS MENSUALES NETOS" sheetId="5" r:id="rId4"/>
    <sheet name="GASTOS TRIMESTRALES" sheetId="6" r:id="rId5"/>
    <sheet name="LIBROS" sheetId="4" r:id="rId6"/>
  </sheets>
  <definedNames>
    <definedName name="Año">TRIMESTRE!$F$3</definedName>
    <definedName name="GASTOS_MENSUALES_NETOS">PRESUPUESTO!$C$8</definedName>
    <definedName name="Hora_de_inicio">TRIMESTRE!$C$4</definedName>
    <definedName name="INGRESOS_MENSUALES_NETOS">PRESUPUESTO!$B$8</definedName>
    <definedName name="Intervalo_de_tiempo">TRIMESTRE!$D$4</definedName>
    <definedName name="Meses_del_trimestre">PRESUPUESTO!$C$9</definedName>
    <definedName name="Requisito">CRÉDITOS!$B$8:$B$11</definedName>
    <definedName name="SALDO">PRESUPUESTO!$D$8</definedName>
    <definedName name="TítuloDeColumna1">Programación[[#Headers],[HORA ]]</definedName>
    <definedName name="TítuloDeColumna2">Cursos[[#Headers],[NOMBRE DEL CURSO]]</definedName>
    <definedName name="TítuloDeColumna3">Ingresos_mensuales[[#Headers],[ELEMENTO]]</definedName>
    <definedName name="TítuloDeColumna4">Gastos_mensuales[[#Headers],[ELEMENTO]]</definedName>
    <definedName name="TítuloDeColumna5">Gastos_trimestrales[[#Headers],[ELEMENTO]]</definedName>
    <definedName name="TítuloDeColumna6">Lista_de_libros[[#Headers],[TÍTULO]]</definedName>
    <definedName name="_xlnm.Print_Titles" localSheetId="1">CRÉDITOS!$14:$14</definedName>
    <definedName name="_xlnm.Print_Titles" localSheetId="3">'GASTOS MENSUALES NETOS'!$4:$5</definedName>
    <definedName name="_xlnm.Print_Titles" localSheetId="4">'GASTOS TRIMESTRALES'!$4:$5</definedName>
    <definedName name="_xlnm.Print_Titles" localSheetId="5">LIBROS!$4:$4</definedName>
    <definedName name="_xlnm.Print_Titles" localSheetId="2">PRESUPUESTO!$10:$11</definedName>
    <definedName name="_xlnm.Print_Titles" localSheetId="0">TRIMESTRE!$5:$5</definedName>
    <definedName name="Universidad">CRÉDITOS!$B$1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2" l="1"/>
  <c r="D7" i="6" l="1"/>
  <c r="D8" i="6"/>
  <c r="D9" i="6"/>
  <c r="D10" i="6"/>
  <c r="D11" i="6"/>
  <c r="D6" i="6"/>
  <c r="C4" i="6"/>
  <c r="C4" i="5"/>
  <c r="C10" i="3"/>
  <c r="E9" i="2"/>
  <c r="E10" i="2"/>
  <c r="E11" i="2"/>
  <c r="E8" i="2"/>
  <c r="D9" i="2"/>
  <c r="D10" i="2"/>
  <c r="D11" i="2"/>
  <c r="D8" i="2"/>
  <c r="C9" i="2"/>
  <c r="C10" i="2"/>
  <c r="C11" i="2"/>
  <c r="C8" i="2"/>
  <c r="E5" i="2"/>
  <c r="D5" i="2"/>
  <c r="B5" i="2"/>
  <c r="D4" i="6" l="1"/>
  <c r="C8" i="3"/>
  <c r="C12" i="2"/>
  <c r="D12" i="2"/>
  <c r="E12" i="2"/>
  <c r="C3" i="5" l="1"/>
  <c r="C3" i="6"/>
  <c r="C3" i="2"/>
  <c r="C3" i="3"/>
  <c r="B1" i="3"/>
  <c r="B1" i="5"/>
  <c r="B1" i="6"/>
  <c r="B1" i="4"/>
  <c r="B7" i="1"/>
  <c r="B8" i="1"/>
  <c r="B9" i="1"/>
  <c r="B10" i="1"/>
  <c r="B11" i="1"/>
  <c r="B12" i="1"/>
  <c r="B13" i="1"/>
  <c r="B14" i="1"/>
  <c r="B15" i="1"/>
  <c r="B16" i="1"/>
  <c r="B17" i="1"/>
  <c r="B18" i="1"/>
  <c r="B19" i="1"/>
  <c r="B20" i="1"/>
  <c r="B21" i="1"/>
  <c r="B22" i="1"/>
  <c r="B23" i="1"/>
  <c r="B24" i="1"/>
  <c r="B25" i="1"/>
  <c r="B26" i="1"/>
  <c r="B27" i="1"/>
  <c r="B28" i="1"/>
  <c r="B29" i="1"/>
  <c r="B6" i="1"/>
  <c r="B8" i="3" l="1"/>
  <c r="B5" i="3" s="1"/>
  <c r="D8" i="3" l="1"/>
  <c r="B6" i="3" l="1"/>
</calcChain>
</file>

<file path=xl/sharedStrings.xml><?xml version="1.0" encoding="utf-8"?>
<sst xmlns="http://schemas.openxmlformats.org/spreadsheetml/2006/main" count="123" uniqueCount="92">
  <si>
    <t>MI HORARIO DE CLASES</t>
  </si>
  <si>
    <t>TRIMESTRE DE OTOÑO</t>
  </si>
  <si>
    <t xml:space="preserve">HORA </t>
  </si>
  <si>
    <t>HORA DE INICIO</t>
  </si>
  <si>
    <t>LUN</t>
  </si>
  <si>
    <t>Desayuno</t>
  </si>
  <si>
    <t>Empresariales: Seminario, Edificio B, aula 256</t>
  </si>
  <si>
    <t>INTERVALO DE TIEMPO</t>
  </si>
  <si>
    <t>MAR</t>
  </si>
  <si>
    <t>(en minutos)</t>
  </si>
  <si>
    <t>MIÉ</t>
  </si>
  <si>
    <t>AÑO</t>
  </si>
  <si>
    <t>JUE</t>
  </si>
  <si>
    <t>Física: Laboratorio 
Edificio J, aula 309</t>
  </si>
  <si>
    <t>VIE</t>
  </si>
  <si>
    <t>SÁB</t>
  </si>
  <si>
    <t>DOM</t>
  </si>
  <si>
    <t>PLAN DE CRÉDITOS</t>
  </si>
  <si>
    <t>Nombre del grado</t>
  </si>
  <si>
    <t>PROGRESO GENERAL</t>
  </si>
  <si>
    <t>Nota: El siguiente resumen de créditos se genera automáticamente con las entradas en la tabla de cursos universitarios siguiente.</t>
  </si>
  <si>
    <t>REQUISITO</t>
  </si>
  <si>
    <t>Especialización académica</t>
  </si>
  <si>
    <t>Estudios secundarios</t>
  </si>
  <si>
    <t>Curso optativo</t>
  </si>
  <si>
    <t>Estudio general</t>
  </si>
  <si>
    <t>Total</t>
  </si>
  <si>
    <t>Cursos</t>
  </si>
  <si>
    <t>NOMBRE DEL CURSO</t>
  </si>
  <si>
    <t>Curso 1</t>
  </si>
  <si>
    <t>Curso 2</t>
  </si>
  <si>
    <t>Curso 3</t>
  </si>
  <si>
    <t>CRÉDITOS TOTALES</t>
  </si>
  <si>
    <t>N.º DEL CURSO</t>
  </si>
  <si>
    <t>Número</t>
  </si>
  <si>
    <t>ACUMULADO</t>
  </si>
  <si>
    <t>NECESARIOS</t>
  </si>
  <si>
    <t>CRÉDITOS</t>
  </si>
  <si>
    <t>COMPLETADO</t>
  </si>
  <si>
    <t>Sí</t>
  </si>
  <si>
    <t>No</t>
  </si>
  <si>
    <t>CALIFICACIÓN</t>
  </si>
  <si>
    <t>TRIMESTRE</t>
  </si>
  <si>
    <t>Trimestre 1</t>
  </si>
  <si>
    <t>SEGUIMIENTO DE PRESUPUESTO</t>
  </si>
  <si>
    <t>Mi presupuesto</t>
  </si>
  <si>
    <t>PORCENTAJE DE INGRESOS GASTADOS</t>
  </si>
  <si>
    <t>INGRESOS MENSUALES NETOS</t>
  </si>
  <si>
    <t>Meses del trimestre</t>
  </si>
  <si>
    <t>INGRESOS MENSUALES</t>
  </si>
  <si>
    <t>ELEMENTO</t>
  </si>
  <si>
    <t>Ingresos fijos</t>
  </si>
  <si>
    <t>Ayuda financiera</t>
  </si>
  <si>
    <t>Préstamos</t>
  </si>
  <si>
    <t>Otros ingresos</t>
  </si>
  <si>
    <t>GASTOS MENSUALES NETOS</t>
  </si>
  <si>
    <t>CANTIDAD</t>
  </si>
  <si>
    <t>SALDO</t>
  </si>
  <si>
    <t>Gastos mensuales</t>
  </si>
  <si>
    <t>GASTOS MENSUALES</t>
  </si>
  <si>
    <t>Alquiler</t>
  </si>
  <si>
    <t>Servicios públicos</t>
  </si>
  <si>
    <t>Teléfono móvil</t>
  </si>
  <si>
    <t>Comestibles</t>
  </si>
  <si>
    <t>Gastos del coche</t>
  </si>
  <si>
    <t>Préstamos para estudiantes</t>
  </si>
  <si>
    <t>Tarjetas de crédito</t>
  </si>
  <si>
    <t>Seguro</t>
  </si>
  <si>
    <t>Entretenimiento</t>
  </si>
  <si>
    <t>Varios</t>
  </si>
  <si>
    <t>Gastos trimestrales</t>
  </si>
  <si>
    <t>GASTOS TRIMESTRALES (total/por mes)</t>
  </si>
  <si>
    <t>Matrícula</t>
  </si>
  <si>
    <t>Gastos de laboratorio</t>
  </si>
  <si>
    <t>Libros</t>
  </si>
  <si>
    <t>Depósitos</t>
  </si>
  <si>
    <t>Transporte</t>
  </si>
  <si>
    <t>Otros gastos</t>
  </si>
  <si>
    <t>POR MES</t>
  </si>
  <si>
    <t>SEGUIMIENTO DE LIBROS</t>
  </si>
  <si>
    <t>Lista de libros</t>
  </si>
  <si>
    <t>TÍTULO</t>
  </si>
  <si>
    <t>Título del libro</t>
  </si>
  <si>
    <t>AUTOR</t>
  </si>
  <si>
    <t>Autor</t>
  </si>
  <si>
    <t>CURSO</t>
  </si>
  <si>
    <t>Curso</t>
  </si>
  <si>
    <t>¿DÓNDE SE PUEDE COMPRAR?</t>
  </si>
  <si>
    <t>Ubicación</t>
  </si>
  <si>
    <t>ISBN</t>
  </si>
  <si>
    <t>NOTAS</t>
  </si>
  <si>
    <t>UNIVERSIDAD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</si>
</sst>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0\ &quot;€&quot;;\-#,##0\ &quot;€&quot;"/>
    <numFmt numFmtId="164" formatCode="&quot;$&quot;#,##0_);\(&quot;$&quot;#,##0\)"/>
    <numFmt numFmtId="165" formatCode="[$-409]h:mm\ AM/PM;@"/>
    <numFmt numFmtId="166" formatCode="0.0"/>
    <numFmt numFmtId="167" formatCode="h:mm;@"/>
  </numFmts>
  <fonts count="14" x14ac:knownFonts="1">
    <font>
      <sz val="11"/>
      <color theme="0" tint="-0.34998626667073579"/>
      <name val="Arial"/>
      <family val="2"/>
      <scheme val="minor"/>
    </font>
    <font>
      <sz val="11"/>
      <color theme="0" tint="-4.9989318521683403E-2"/>
      <name val="Arial"/>
      <family val="2"/>
      <scheme val="minor"/>
    </font>
    <font>
      <sz val="23"/>
      <color theme="0" tint="-4.9989318521683403E-2"/>
      <name val="Arial"/>
      <family val="2"/>
      <scheme val="major"/>
    </font>
    <font>
      <sz val="12"/>
      <color theme="0" tint="-4.9989318521683403E-2"/>
      <name val="Arial"/>
      <family val="2"/>
      <scheme val="minor"/>
    </font>
    <font>
      <sz val="23"/>
      <color theme="0" tint="-4.9989318521683403E-2"/>
      <name val="Arial"/>
      <family val="2"/>
      <scheme val="minor"/>
    </font>
    <font>
      <sz val="28"/>
      <color theme="0"/>
      <name val="Arial"/>
      <family val="2"/>
      <scheme val="major"/>
    </font>
    <font>
      <sz val="34"/>
      <color theme="0" tint="-4.9989318521683403E-2"/>
      <name val="Arial"/>
      <family val="2"/>
      <scheme val="minor"/>
    </font>
    <font>
      <sz val="11"/>
      <color theme="0"/>
      <name val="Arial"/>
      <family val="2"/>
      <scheme val="minor"/>
    </font>
    <font>
      <sz val="14"/>
      <color theme="3" tint="9.9948118533890809E-2"/>
      <name val="Arial"/>
      <family val="2"/>
      <scheme val="major"/>
    </font>
    <font>
      <sz val="11"/>
      <color theme="4"/>
      <name val="Arial"/>
      <family val="2"/>
      <scheme val="minor"/>
    </font>
    <font>
      <sz val="11"/>
      <color theme="4"/>
      <name val="Arial"/>
      <family val="2"/>
      <scheme val="major"/>
    </font>
    <font>
      <sz val="11"/>
      <color theme="0" tint="-0.34998626667073579"/>
      <name val="Arial"/>
      <family val="2"/>
      <scheme val="minor"/>
    </font>
    <font>
      <sz val="11"/>
      <color theme="0" tint="-0.24994659260841701"/>
      <name val="Arial"/>
      <family val="2"/>
      <scheme val="minor"/>
    </font>
    <font>
      <u/>
      <sz val="14"/>
      <color theme="3" tint="9.9948118533890809E-2"/>
      <name val="Arial"/>
      <family val="2"/>
      <scheme val="major"/>
    </font>
  </fonts>
  <fills count="6">
    <fill>
      <patternFill patternType="none"/>
    </fill>
    <fill>
      <patternFill patternType="gray125"/>
    </fill>
    <fill>
      <patternFill patternType="solid">
        <fgColor theme="1"/>
        <bgColor indexed="64"/>
      </patternFill>
    </fill>
    <fill>
      <patternFill patternType="solid">
        <fgColor theme="1" tint="0.14996795556505021"/>
        <bgColor indexed="64"/>
      </patternFill>
    </fill>
    <fill>
      <patternFill patternType="solid">
        <fgColor theme="4" tint="-0.24994659260841701"/>
        <bgColor indexed="64"/>
      </patternFill>
    </fill>
    <fill>
      <patternFill patternType="solid">
        <fgColor theme="1" tint="0.14996795556505021"/>
        <bgColor theme="1" tint="0.14996795556505021"/>
      </patternFill>
    </fill>
  </fills>
  <borders count="2">
    <border>
      <left/>
      <right/>
      <top/>
      <bottom/>
      <diagonal/>
    </border>
    <border>
      <left/>
      <right/>
      <top/>
      <bottom style="medium">
        <color theme="1"/>
      </bottom>
      <diagonal/>
    </border>
  </borders>
  <cellStyleXfs count="24">
    <xf numFmtId="0" fontId="0" fillId="3" borderId="0">
      <alignment horizontal="left" vertical="center" wrapText="1"/>
    </xf>
    <xf numFmtId="0" fontId="5" fillId="4" borderId="0" applyNumberFormat="0" applyBorder="0" applyProtection="0"/>
    <xf numFmtId="0" fontId="8" fillId="4" borderId="0" applyNumberFormat="0" applyBorder="0" applyProtection="0"/>
    <xf numFmtId="0" fontId="10" fillId="0" borderId="0" applyNumberFormat="0" applyFill="0" applyBorder="0" applyProtection="0">
      <alignment horizontal="left"/>
    </xf>
    <xf numFmtId="9" fontId="1" fillId="0" borderId="0" applyFont="0" applyFill="0" applyBorder="0" applyAlignment="0" applyProtection="0"/>
    <xf numFmtId="0" fontId="2" fillId="3" borderId="0" applyNumberFormat="0" applyBorder="0" applyProtection="0">
      <alignment horizontal="left" vertical="center" wrapText="1"/>
    </xf>
    <xf numFmtId="0" fontId="3" fillId="2" borderId="0" applyNumberFormat="0">
      <alignment horizontal="right" indent="1"/>
    </xf>
    <xf numFmtId="0" fontId="6" fillId="3" borderId="0">
      <alignment horizontal="right"/>
    </xf>
    <xf numFmtId="165" fontId="9" fillId="2" borderId="0" applyBorder="0" applyProtection="0">
      <alignment horizontal="right" vertical="center" indent="1"/>
    </xf>
    <xf numFmtId="0" fontId="7" fillId="3" borderId="0">
      <alignment horizontal="left"/>
    </xf>
    <xf numFmtId="165" fontId="4" fillId="3" borderId="0" applyNumberFormat="0">
      <alignment horizontal="left" vertical="center"/>
    </xf>
    <xf numFmtId="0" fontId="4" fillId="3" borderId="0">
      <alignment horizontal="right" vertical="center"/>
    </xf>
    <xf numFmtId="0" fontId="10" fillId="3" borderId="0">
      <alignment horizontal="center"/>
    </xf>
    <xf numFmtId="164" fontId="12" fillId="0" borderId="0" applyFont="0" applyFill="0" applyBorder="0" applyAlignment="0" applyProtection="0"/>
    <xf numFmtId="0" fontId="1" fillId="0" borderId="0" applyNumberFormat="0" applyFill="0" applyBorder="0" applyProtection="0">
      <alignment horizontal="right" indent="2"/>
    </xf>
    <xf numFmtId="0" fontId="11" fillId="3" borderId="0" applyNumberFormat="0" applyAlignment="0" applyProtection="0"/>
    <xf numFmtId="0" fontId="11" fillId="5" borderId="1" applyNumberFormat="0" applyFont="0" applyFill="0" applyAlignment="0">
      <alignment horizontal="left" vertical="center"/>
    </xf>
    <xf numFmtId="0" fontId="11" fillId="5" borderId="0" applyFill="0" applyBorder="0">
      <alignment horizontal="center" vertical="center"/>
    </xf>
    <xf numFmtId="0" fontId="7" fillId="3" borderId="0" applyNumberFormat="0" applyBorder="0">
      <alignment horizontal="right" indent="1"/>
    </xf>
    <xf numFmtId="164" fontId="11" fillId="3" borderId="0" applyFill="0" applyBorder="0">
      <alignment horizontal="right" vertical="center" wrapText="1" indent="2"/>
    </xf>
    <xf numFmtId="164" fontId="11" fillId="3" borderId="0" applyNumberFormat="0" applyFont="0" applyFill="0" applyBorder="0">
      <alignment horizontal="right" vertical="center" wrapText="1" indent="2"/>
    </xf>
    <xf numFmtId="164" fontId="11" fillId="3" borderId="0" applyNumberFormat="0" applyFont="0" applyFill="0" applyBorder="0">
      <alignment horizontal="left" vertical="center" wrapText="1"/>
    </xf>
    <xf numFmtId="166" fontId="11" fillId="3" borderId="0">
      <alignment horizontal="center" vertical="center" wrapText="1"/>
    </xf>
    <xf numFmtId="164" fontId="10" fillId="3" borderId="0" applyFill="0" applyBorder="0">
      <alignment horizontal="right" wrapText="1" indent="2"/>
    </xf>
  </cellStyleXfs>
  <cellXfs count="33">
    <xf numFmtId="0" fontId="0" fillId="3" borderId="0" xfId="0">
      <alignment horizontal="left" vertical="center" wrapText="1"/>
    </xf>
    <xf numFmtId="0" fontId="3" fillId="2" borderId="0" xfId="6">
      <alignment horizontal="right" indent="1"/>
    </xf>
    <xf numFmtId="0" fontId="8" fillId="4" borderId="0" xfId="2"/>
    <xf numFmtId="0" fontId="5" fillId="4" borderId="0" xfId="1"/>
    <xf numFmtId="0" fontId="6" fillId="3" borderId="0" xfId="7">
      <alignment horizontal="right"/>
    </xf>
    <xf numFmtId="0" fontId="7" fillId="3" borderId="0" xfId="9">
      <alignment horizontal="left"/>
    </xf>
    <xf numFmtId="0" fontId="7" fillId="3" borderId="0" xfId="9">
      <alignment horizontal="left"/>
    </xf>
    <xf numFmtId="0" fontId="4" fillId="3" borderId="0" xfId="11">
      <alignment horizontal="right" vertical="center"/>
    </xf>
    <xf numFmtId="0" fontId="10" fillId="3" borderId="0" xfId="3" applyFill="1">
      <alignment horizontal="left"/>
    </xf>
    <xf numFmtId="0" fontId="0" fillId="3" borderId="0" xfId="0" applyFont="1" applyFill="1" applyBorder="1">
      <alignment horizontal="left" vertical="center" wrapText="1"/>
    </xf>
    <xf numFmtId="0" fontId="10" fillId="3" borderId="0" xfId="12">
      <alignment horizontal="center"/>
    </xf>
    <xf numFmtId="0" fontId="2" fillId="3" borderId="0" xfId="5">
      <alignment horizontal="left" vertical="center" wrapText="1"/>
    </xf>
    <xf numFmtId="0" fontId="11" fillId="3" borderId="0" xfId="17" applyFill="1">
      <alignment horizontal="center" vertical="center"/>
    </xf>
    <xf numFmtId="0" fontId="1" fillId="3" borderId="0" xfId="14" applyFill="1" applyBorder="1">
      <alignment horizontal="right" indent="2"/>
    </xf>
    <xf numFmtId="0" fontId="7" fillId="3" borderId="0" xfId="18">
      <alignment horizontal="right" indent="1"/>
    </xf>
    <xf numFmtId="0" fontId="0" fillId="3" borderId="1" xfId="16" applyFont="1" applyFill="1" applyAlignment="1">
      <alignment horizontal="left" vertical="center" wrapText="1"/>
    </xf>
    <xf numFmtId="9" fontId="2" fillId="3" borderId="0" xfId="4" applyFont="1" applyFill="1" applyAlignment="1">
      <alignment horizontal="left" vertical="center"/>
    </xf>
    <xf numFmtId="0" fontId="1" fillId="3" borderId="0" xfId="14" applyFill="1">
      <alignment horizontal="right" indent="2"/>
    </xf>
    <xf numFmtId="0" fontId="11" fillId="3" borderId="0" xfId="15" applyAlignment="1">
      <alignment horizontal="left" vertical="center"/>
    </xf>
    <xf numFmtId="166" fontId="11" fillId="3" borderId="0" xfId="22">
      <alignment horizontal="center" vertical="center" wrapText="1"/>
    </xf>
    <xf numFmtId="0" fontId="11" fillId="3" borderId="1" xfId="17" applyFill="1" applyBorder="1">
      <alignment horizontal="center" vertical="center"/>
    </xf>
    <xf numFmtId="0" fontId="3" fillId="2" borderId="0" xfId="6" applyNumberFormat="1">
      <alignment horizontal="right" indent="1"/>
    </xf>
    <xf numFmtId="167" fontId="4" fillId="3" borderId="0" xfId="10" applyNumberFormat="1">
      <alignment horizontal="left" vertical="center"/>
    </xf>
    <xf numFmtId="167" fontId="9" fillId="2" borderId="0" xfId="8" applyNumberFormat="1">
      <alignment horizontal="right" vertical="center" indent="1"/>
    </xf>
    <xf numFmtId="0" fontId="11" fillId="3" borderId="0" xfId="21" applyNumberFormat="1" applyFill="1">
      <alignment horizontal="left" vertical="center" wrapText="1"/>
    </xf>
    <xf numFmtId="5" fontId="2" fillId="3" borderId="0" xfId="5" applyNumberFormat="1">
      <alignment horizontal="left" vertical="center" wrapText="1"/>
    </xf>
    <xf numFmtId="5" fontId="4" fillId="3" borderId="0" xfId="10" applyNumberFormat="1">
      <alignment horizontal="left" vertical="center"/>
    </xf>
    <xf numFmtId="5" fontId="10" fillId="3" borderId="0" xfId="23" applyNumberFormat="1" applyFill="1">
      <alignment horizontal="right" wrapText="1" indent="2"/>
    </xf>
    <xf numFmtId="5" fontId="11" fillId="3" borderId="0" xfId="19" applyNumberFormat="1" applyFill="1" applyBorder="1">
      <alignment horizontal="right" vertical="center" wrapText="1" indent="2"/>
    </xf>
    <xf numFmtId="5" fontId="11" fillId="3" borderId="0" xfId="19" applyNumberFormat="1" applyFill="1">
      <alignment horizontal="right" vertical="center" wrapText="1" indent="2"/>
    </xf>
    <xf numFmtId="0" fontId="10" fillId="3" borderId="0" xfId="12">
      <alignment horizontal="center"/>
    </xf>
    <xf numFmtId="0" fontId="3" fillId="2" borderId="0" xfId="6">
      <alignment horizontal="right" indent="1"/>
    </xf>
    <xf numFmtId="0" fontId="13" fillId="4" borderId="0" xfId="2" applyFont="1"/>
  </cellXfs>
  <cellStyles count="24">
    <cellStyle name="Alinear a la derecha" xfId="11"/>
    <cellStyle name="Alinear a la izquierda" xfId="10"/>
    <cellStyle name="Año" xfId="7"/>
    <cellStyle name="Calificación" xfId="22"/>
    <cellStyle name="Encabezado 1" xfId="2" builtinId="16" customBuiltin="1"/>
    <cellStyle name="Encabezado 4" xfId="14" builtinId="19" customBuiltin="1"/>
    <cellStyle name="Énfasis en negro" xfId="6"/>
    <cellStyle name="Etiquetas alinear a la derecha" xfId="18"/>
    <cellStyle name="Etiquetas alinear a la izquierda" xfId="9"/>
    <cellStyle name="Hora" xfId="8"/>
    <cellStyle name="Moneda" xfId="13" builtinId="4" customBuiltin="1"/>
    <cellStyle name="Normal" xfId="0" builtinId="0" customBuiltin="1"/>
    <cellStyle name="Notas" xfId="15" builtinId="10" customBuiltin="1"/>
    <cellStyle name="Porcentaje" xfId="4" builtinId="5"/>
    <cellStyle name="Subrayado" xfId="16"/>
    <cellStyle name="Tabla alinear a la derecha" xfId="20"/>
    <cellStyle name="Tabla alinear a la izquierda" xfId="21"/>
    <cellStyle name="Tabla alinear al centro" xfId="17"/>
    <cellStyle name="Tabla moneda" xfId="19"/>
    <cellStyle name="Título" xfId="1" builtinId="15" customBuiltin="1"/>
    <cellStyle name="Título 2" xfId="3" builtinId="17" customBuiltin="1"/>
    <cellStyle name="Título 2 alinear al centro" xfId="12"/>
    <cellStyle name="Título 3" xfId="5" builtinId="18" customBuiltin="1"/>
    <cellStyle name="Título moneda" xfId="23"/>
  </cellStyles>
  <dxfs count="15">
    <dxf>
      <numFmt numFmtId="9" formatCode="#,##0\ &quot;€&quot;;\-#,##0\ &quot;€&quot;"/>
    </dxf>
    <dxf>
      <numFmt numFmtId="9" formatCode="#,##0\ &quot;€&quot;;\-#,##0\ &quot;€&quot;"/>
    </dxf>
    <dxf>
      <numFmt numFmtId="9" formatCode="#,##0\ &quot;€&quot;;\-#,##0\ &quot;€&quot;"/>
    </dxf>
    <dxf>
      <numFmt numFmtId="9" formatCode="#,##0\ &quot;€&quot;;\-#,##0\ &quot;€&quot;"/>
    </dxf>
    <dxf>
      <numFmt numFmtId="167" formatCode="h:mm;@"/>
    </dxf>
    <dxf>
      <font>
        <b/>
        <i val="0"/>
        <color theme="0" tint="-0.34998626667073579"/>
      </font>
    </dxf>
    <dxf>
      <font>
        <b/>
        <i val="0"/>
        <color theme="0" tint="-0.34998626667073579"/>
      </font>
    </dxf>
    <dxf>
      <font>
        <color theme="0" tint="-0.34998626667073579"/>
      </font>
      <border>
        <top style="thin">
          <color theme="1"/>
        </top>
        <bottom/>
      </border>
    </dxf>
    <dxf>
      <font>
        <b val="0"/>
        <i val="0"/>
        <color theme="0" tint="-4.9989318521683403E-2"/>
      </font>
      <border diagonalUp="0" diagonalDown="0">
        <left/>
        <right/>
        <top/>
        <bottom/>
        <vertical/>
        <horizontal/>
      </border>
    </dxf>
    <dxf>
      <font>
        <b val="0"/>
        <i val="0"/>
        <color theme="0" tint="-0.34998626667073579"/>
      </font>
      <fill>
        <patternFill patternType="solid">
          <bgColor theme="1" tint="0.14996795556505021"/>
        </patternFill>
      </fill>
      <border>
        <top style="thin">
          <color theme="1"/>
        </top>
        <bottom/>
        <vertical/>
        <horizontal style="thin">
          <color theme="1"/>
        </horizontal>
      </border>
    </dxf>
    <dxf>
      <font>
        <b/>
        <i val="0"/>
        <color theme="0" tint="-0.34998626667073579"/>
      </font>
    </dxf>
    <dxf>
      <font>
        <b val="0"/>
        <i val="0"/>
        <color theme="4"/>
      </font>
      <fill>
        <patternFill>
          <bgColor theme="1"/>
        </patternFill>
      </fill>
    </dxf>
    <dxf>
      <font>
        <color theme="0" tint="-0.34998626667073579"/>
      </font>
      <border>
        <top style="thin">
          <color theme="1"/>
        </top>
        <bottom style="thin">
          <color theme="1" tint="0.14996795556505021"/>
        </bottom>
      </border>
    </dxf>
    <dxf>
      <font>
        <b val="0"/>
        <i val="0"/>
        <color theme="4"/>
      </font>
      <fill>
        <patternFill patternType="solid">
          <bgColor theme="1" tint="0.14996795556505021"/>
        </patternFill>
      </fill>
      <border diagonalUp="0" diagonalDown="0">
        <left/>
        <right/>
        <top/>
        <bottom/>
        <vertical/>
        <horizontal/>
      </border>
    </dxf>
    <dxf>
      <font>
        <b val="0"/>
        <i val="0"/>
        <color theme="0" tint="-0.34998626667073579"/>
      </font>
      <fill>
        <patternFill patternType="solid">
          <bgColor theme="1" tint="0.14996795556505021"/>
        </patternFill>
      </fill>
      <border>
        <top style="thin">
          <color theme="1"/>
        </top>
        <bottom/>
        <vertical/>
        <horizontal style="thin">
          <color theme="1"/>
        </horizontal>
      </border>
    </dxf>
  </dxfs>
  <tableStyles count="2" defaultTableStyle="Gestor de curso universitario estilo de tabla" defaultPivotStyle="PivotStyleLight16">
    <tableStyle name="Gestor de curso universitario estilo de tabla" pivot="0" count="5">
      <tableStyleElement type="wholeTable" dxfId="14"/>
      <tableStyleElement type="headerRow" dxfId="13"/>
      <tableStyleElement type="totalRow" dxfId="12"/>
      <tableStyleElement type="firstColumn" dxfId="11"/>
      <tableStyleElement type="lastColumn" dxfId="10"/>
    </tableStyle>
    <tableStyle name="Gestor de curso universitario estilo de tabla 2" pivot="0" count="5">
      <tableStyleElement type="wholeTable" dxfId="9"/>
      <tableStyleElement type="headerRow" dxfId="8"/>
      <tableStyleElement type="totalRow" dxfId="7"/>
      <tableStyleElement type="firstColumn" dxfId="6"/>
      <tableStyleElement type="lastColumn"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2" name="Programación" displayName="Programación" ref="B5:I29" totalsRowShown="0">
  <autoFilter ref="B5:I2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HORA " dataDxfId="4">
      <calculatedColumnFormula>Hora_de_inicio+TIME(0,(ROW(A1)-1)*Intervalo_de_tiempo,0)</calculatedColumnFormula>
    </tableColumn>
    <tableColumn id="2" name="LUN"/>
    <tableColumn id="3" name="MAR"/>
    <tableColumn id="4" name="MIÉ"/>
    <tableColumn id="5" name="JUE"/>
    <tableColumn id="6" name="VIE"/>
    <tableColumn id="7" name="SÁB"/>
    <tableColumn id="8" name="DOM"/>
  </tableColumns>
  <tableStyleInfo name="Gestor de curso universitario estilo de tabla" showFirstColumn="1" showLastColumn="0" showRowStripes="1" showColumnStripes="0"/>
  <extLst>
    <ext xmlns:x14="http://schemas.microsoft.com/office/spreadsheetml/2009/9/main" uri="{504A1905-F514-4f6f-8877-14C23A59335A}">
      <x14:table altTextSummary="Un esquema de la programación de clase semanal, comenzando por la hora de inicio que se introdujo en C4 con intervalos determinados por el valor de D4. Escriba notas en las columnas C a I."/>
    </ext>
  </extLst>
</table>
</file>

<file path=xl/tables/table2.xml><?xml version="1.0" encoding="utf-8"?>
<table xmlns="http://schemas.openxmlformats.org/spreadsheetml/2006/main" id="1" name="Cursos" displayName="Cursos" ref="B14:H17" totalsRowShown="0" headerRowCellStyle="Normal" dataCellStyle="Normal">
  <autoFilter ref="B14:H17"/>
  <tableColumns count="7">
    <tableColumn id="1" name="NOMBRE DEL CURSO" dataCellStyle="Normal"/>
    <tableColumn id="2" name="N.º DEL CURSO" dataCellStyle="Normal"/>
    <tableColumn id="3" name="REQUISITO" dataCellStyle="Normal"/>
    <tableColumn id="4" name="CRÉDITOS" dataCellStyle="Tabla alinear al centro"/>
    <tableColumn id="5" name="COMPLETADO" dataCellStyle="Tabla alinear al centro"/>
    <tableColumn id="6" name="CALIFICACIÓN" dataCellStyle="Calificación"/>
    <tableColumn id="7" name="TRIMESTRE" dataCellStyle="Tabla alinear a la izquierda"/>
  </tableColumns>
  <tableStyleInfo name="Gestor de curso universitario estilo de tabla" showFirstColumn="0" showLastColumn="0" showRowStripes="0" showColumnStripes="0"/>
  <extLst>
    <ext xmlns:x14="http://schemas.microsoft.com/office/spreadsheetml/2009/9/main" uri="{504A1905-F514-4f6f-8877-14C23A59335A}">
      <x14:table altTextSummary="Introduzca detalles específicos de los cursos (nombre, número de curso, requisitos del grado, número de créditos, completados o no; nota media y semestre)."/>
    </ext>
  </extLst>
</table>
</file>

<file path=xl/tables/table3.xml><?xml version="1.0" encoding="utf-8"?>
<table xmlns="http://schemas.openxmlformats.org/spreadsheetml/2006/main" id="3" name="Ingresos_mensuales" displayName="Ingresos_mensuales" ref="B11:C15" totalsRowCellStyle="Normal">
  <autoFilter ref="B11:C15"/>
  <tableColumns count="2">
    <tableColumn id="1" name="ELEMENTO" totalsRowLabel="Total"/>
    <tableColumn id="2" name="CANTIDAD" totalsRowFunction="sum" dataDxfId="3" dataCellStyle="Tabla moneda"/>
  </tableColumns>
  <tableStyleInfo name="Gestor de curso universitario estilo de tabla 2" showFirstColumn="0" showLastColumn="0" showRowStripes="1" showColumnStripes="0"/>
  <extLst>
    <ext xmlns:x14="http://schemas.microsoft.com/office/spreadsheetml/2009/9/main" uri="{504A1905-F514-4f6f-8877-14C23A59335A}">
      <x14:table altTextSummary="Indique los ingresos mensuales detallados."/>
    </ext>
  </extLst>
</table>
</file>

<file path=xl/tables/table4.xml><?xml version="1.0" encoding="utf-8"?>
<table xmlns="http://schemas.openxmlformats.org/spreadsheetml/2006/main" id="8" name="Gastos_mensuales" displayName="Gastos_mensuales" ref="B5:C15" totalsRowShown="0" headerRowCellStyle="Normal" dataCellStyle="Normal">
  <autoFilter ref="B5:C15"/>
  <tableColumns count="2">
    <tableColumn id="1" name="ELEMENTO" dataCellStyle="Normal"/>
    <tableColumn id="2" name="CANTIDAD" dataDxfId="2" dataCellStyle="Tabla moneda"/>
  </tableColumns>
  <tableStyleInfo name="Gestor de curso universitario estilo de tabla 2" showFirstColumn="0" showLastColumn="0" showRowStripes="1" showColumnStripes="0"/>
  <extLst>
    <ext xmlns:x14="http://schemas.microsoft.com/office/spreadsheetml/2009/9/main" uri="{504A1905-F514-4f6f-8877-14C23A59335A}">
      <x14:table altTextSummary="Indique los gastos mensuales detallados."/>
    </ext>
  </extLst>
</table>
</file>

<file path=xl/tables/table5.xml><?xml version="1.0" encoding="utf-8"?>
<table xmlns="http://schemas.openxmlformats.org/spreadsheetml/2006/main" id="12" name="Gastos_trimestrales" displayName="Gastos_trimestrales" ref="B5:D11" totalsRowShown="0" headerRowCellStyle="Normal" dataCellStyle="Normal">
  <autoFilter ref="B5:D11"/>
  <tableColumns count="3">
    <tableColumn id="1" name="ELEMENTO" dataCellStyle="Normal"/>
    <tableColumn id="2" name="CANTIDAD" dataDxfId="1" dataCellStyle="Tabla moneda"/>
    <tableColumn id="3" name="POR MES" dataDxfId="0" dataCellStyle="Tabla moneda">
      <calculatedColumnFormula>Gastos_trimestrales[[#This Row],[CANTIDAD]]/Meses_del_trimestre</calculatedColumnFormula>
    </tableColumn>
  </tableColumns>
  <tableStyleInfo name="Gestor de curso universitario estilo de tabla 2" showFirstColumn="0" showLastColumn="0" showRowStripes="1" showColumnStripes="0"/>
  <extLst>
    <ext xmlns:x14="http://schemas.microsoft.com/office/spreadsheetml/2009/9/main" uri="{504A1905-F514-4f6f-8877-14C23A59335A}">
      <x14:table altTextSummary="Indique los gastos semestrales detallados y sus cantidades y se calculará un valor por mes (basado en un semestre de 4 meses)."/>
    </ext>
  </extLst>
</table>
</file>

<file path=xl/tables/table6.xml><?xml version="1.0" encoding="utf-8"?>
<table xmlns="http://schemas.openxmlformats.org/spreadsheetml/2006/main" id="6" name="Lista_de_libros" displayName="Lista_de_libros" ref="B4:G7" totalsRowShown="0">
  <autoFilter ref="B4:G7"/>
  <tableColumns count="6">
    <tableColumn id="1" name="TÍTULO"/>
    <tableColumn id="3" name="AUTOR"/>
    <tableColumn id="4" name="CURSO"/>
    <tableColumn id="5" name="¿DÓNDE SE PUEDE COMPRAR?"/>
    <tableColumn id="6" name="ISBN"/>
    <tableColumn id="7" name="NOTAS"/>
  </tableColumns>
  <tableStyleInfo name="Gestor de curso universitario estilo de tabla" showFirstColumn="0" showLastColumn="0" showRowStripes="1" showColumnStripes="0"/>
  <extLst>
    <ext xmlns:x14="http://schemas.microsoft.com/office/spreadsheetml/2009/9/main" uri="{504A1905-F514-4f6f-8877-14C23A59335A}">
      <x14:table altTextSummary="Especifique aquí los libros utilizados (título, autor, curso, dónde se puede comprar, el ISBN y cualquier otra nota)."/>
    </ext>
  </extLst>
</table>
</file>

<file path=xl/theme/theme1.xml><?xml version="1.0" encoding="utf-8"?>
<a:theme xmlns:a="http://schemas.openxmlformats.org/drawingml/2006/main" name="Office Theme">
  <a:themeElements>
    <a:clrScheme name="College course manager">
      <a:dk1>
        <a:sysClr val="windowText" lastClr="000000"/>
      </a:dk1>
      <a:lt1>
        <a:sysClr val="window" lastClr="FFFFFF"/>
      </a:lt1>
      <a:dk2>
        <a:srgbClr val="1A1715"/>
      </a:dk2>
      <a:lt2>
        <a:srgbClr val="FCFCFB"/>
      </a:lt2>
      <a:accent1>
        <a:srgbClr val="38C8CC"/>
      </a:accent1>
      <a:accent2>
        <a:srgbClr val="F6717A"/>
      </a:accent2>
      <a:accent3>
        <a:srgbClr val="80CA6F"/>
      </a:accent3>
      <a:accent4>
        <a:srgbClr val="F6CF6B"/>
      </a:accent4>
      <a:accent5>
        <a:srgbClr val="FFA957"/>
      </a:accent5>
      <a:accent6>
        <a:srgbClr val="A37CB2"/>
      </a:accent6>
      <a:hlink>
        <a:srgbClr val="38C8CC"/>
      </a:hlink>
      <a:folHlink>
        <a:srgbClr val="A37CB2"/>
      </a:folHlink>
    </a:clrScheme>
    <a:fontScheme name="College course manager2">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tint="0.14999847407452621"/>
    <pageSetUpPr autoPageBreaks="0" fitToPage="1"/>
  </sheetPr>
  <dimension ref="A1:I29"/>
  <sheetViews>
    <sheetView showGridLines="0" tabSelected="1" zoomScaleNormal="100" workbookViewId="0"/>
  </sheetViews>
  <sheetFormatPr baseColWidth="10" defaultColWidth="9" defaultRowHeight="31.5" customHeight="1" x14ac:dyDescent="0.2"/>
  <cols>
    <col min="1" max="1" width="2.625" style="1" customWidth="1"/>
    <col min="2" max="2" width="10.625" style="1" customWidth="1"/>
    <col min="3" max="3" width="23.375" customWidth="1"/>
    <col min="4" max="9" width="16.75" customWidth="1"/>
    <col min="10" max="10" width="2.625" customWidth="1"/>
  </cols>
  <sheetData>
    <row r="1" spans="1:9" s="2" customFormat="1" ht="24.95" customHeight="1" x14ac:dyDescent="0.25">
      <c r="A1" s="32"/>
      <c r="B1" s="2" t="s">
        <v>0</v>
      </c>
    </row>
    <row r="2" spans="1:9" s="3" customFormat="1" ht="39.950000000000003" customHeight="1" x14ac:dyDescent="0.45">
      <c r="B2" s="3" t="s">
        <v>1</v>
      </c>
    </row>
    <row r="3" spans="1:9" ht="39.950000000000003" customHeight="1" x14ac:dyDescent="0.55000000000000004">
      <c r="C3" s="8" t="s">
        <v>3</v>
      </c>
      <c r="D3" s="30" t="s">
        <v>7</v>
      </c>
      <c r="E3" s="30"/>
      <c r="F3" s="4" t="s">
        <v>11</v>
      </c>
    </row>
    <row r="4" spans="1:9" ht="29.25" x14ac:dyDescent="0.2">
      <c r="C4" s="22">
        <v>0.375</v>
      </c>
      <c r="D4" s="7">
        <v>60</v>
      </c>
      <c r="E4" s="5" t="s">
        <v>9</v>
      </c>
    </row>
    <row r="5" spans="1:9" ht="33" customHeight="1" x14ac:dyDescent="0.2">
      <c r="B5" s="21" t="s">
        <v>2</v>
      </c>
      <c r="C5" s="8" t="s">
        <v>4</v>
      </c>
      <c r="D5" s="8" t="s">
        <v>8</v>
      </c>
      <c r="E5" s="8" t="s">
        <v>10</v>
      </c>
      <c r="F5" s="8" t="s">
        <v>12</v>
      </c>
      <c r="G5" s="8" t="s">
        <v>14</v>
      </c>
      <c r="H5" s="8" t="s">
        <v>15</v>
      </c>
      <c r="I5" s="8" t="s">
        <v>16</v>
      </c>
    </row>
    <row r="6" spans="1:9" ht="31.5" customHeight="1" x14ac:dyDescent="0.2">
      <c r="B6" s="23">
        <f t="shared" ref="B6:B29" si="0">Hora_de_inicio+TIME(0,(ROW(A1)-1)*Intervalo_de_tiempo,0)</f>
        <v>0.375</v>
      </c>
      <c r="C6" s="9" t="s">
        <v>5</v>
      </c>
      <c r="D6" s="9" t="s">
        <v>5</v>
      </c>
      <c r="E6" s="9" t="s">
        <v>5</v>
      </c>
      <c r="F6" s="9" t="s">
        <v>5</v>
      </c>
      <c r="G6" s="9" t="s">
        <v>5</v>
      </c>
      <c r="H6" s="9"/>
      <c r="I6" s="9"/>
    </row>
    <row r="7" spans="1:9" ht="31.5" customHeight="1" x14ac:dyDescent="0.2">
      <c r="B7" s="23">
        <f t="shared" si="0"/>
        <v>0.41666666666666669</v>
      </c>
      <c r="C7" s="9" t="s">
        <v>6</v>
      </c>
      <c r="D7" s="9"/>
      <c r="E7" s="9"/>
      <c r="F7" s="9"/>
      <c r="G7" s="9"/>
      <c r="H7" s="9"/>
      <c r="I7" s="9"/>
    </row>
    <row r="8" spans="1:9" ht="31.5" customHeight="1" x14ac:dyDescent="0.2">
      <c r="B8" s="23">
        <f t="shared" si="0"/>
        <v>0.45833333333333331</v>
      </c>
      <c r="C8" s="9"/>
      <c r="D8" s="9"/>
      <c r="E8" s="9"/>
      <c r="F8" s="9" t="s">
        <v>13</v>
      </c>
      <c r="G8" s="9"/>
      <c r="H8" s="9"/>
      <c r="I8" s="9"/>
    </row>
    <row r="9" spans="1:9" ht="31.5" customHeight="1" x14ac:dyDescent="0.2">
      <c r="B9" s="23">
        <f t="shared" si="0"/>
        <v>0.5</v>
      </c>
      <c r="C9" s="9"/>
      <c r="D9" s="9"/>
      <c r="E9" s="9"/>
      <c r="F9" s="9"/>
      <c r="G9" s="9"/>
      <c r="H9" s="9"/>
      <c r="I9" s="9"/>
    </row>
    <row r="10" spans="1:9" ht="31.5" customHeight="1" x14ac:dyDescent="0.2">
      <c r="B10" s="23">
        <f t="shared" si="0"/>
        <v>0.54166666666666663</v>
      </c>
      <c r="C10" s="9"/>
      <c r="D10" s="9"/>
      <c r="E10" s="9"/>
      <c r="F10" s="9"/>
      <c r="G10" s="9"/>
      <c r="H10" s="9"/>
      <c r="I10" s="9"/>
    </row>
    <row r="11" spans="1:9" ht="31.5" customHeight="1" x14ac:dyDescent="0.2">
      <c r="B11" s="23">
        <f t="shared" si="0"/>
        <v>0.58333333333333337</v>
      </c>
      <c r="C11" s="9"/>
      <c r="D11" s="9"/>
      <c r="E11" s="9"/>
      <c r="F11" s="9"/>
      <c r="G11" s="9"/>
      <c r="H11" s="9"/>
      <c r="I11" s="9"/>
    </row>
    <row r="12" spans="1:9" ht="31.5" customHeight="1" x14ac:dyDescent="0.2">
      <c r="B12" s="23">
        <f t="shared" si="0"/>
        <v>0.625</v>
      </c>
      <c r="C12" s="9"/>
      <c r="D12" s="9"/>
      <c r="E12" s="9"/>
      <c r="F12" s="9"/>
      <c r="G12" s="9"/>
      <c r="H12" s="9"/>
      <c r="I12" s="9"/>
    </row>
    <row r="13" spans="1:9" ht="31.5" customHeight="1" x14ac:dyDescent="0.2">
      <c r="B13" s="23">
        <f t="shared" si="0"/>
        <v>0.66666666666666674</v>
      </c>
      <c r="C13" s="9"/>
      <c r="D13" s="9"/>
      <c r="E13" s="9"/>
      <c r="F13" s="9"/>
      <c r="G13" s="9"/>
      <c r="H13" s="9"/>
      <c r="I13" s="9"/>
    </row>
    <row r="14" spans="1:9" ht="31.5" customHeight="1" x14ac:dyDescent="0.2">
      <c r="B14" s="23">
        <f t="shared" si="0"/>
        <v>0.70833333333333326</v>
      </c>
      <c r="C14" s="9"/>
      <c r="D14" s="9"/>
      <c r="E14" s="9"/>
      <c r="F14" s="9"/>
      <c r="G14" s="9"/>
      <c r="H14" s="9"/>
      <c r="I14" s="9"/>
    </row>
    <row r="15" spans="1:9" ht="31.5" customHeight="1" x14ac:dyDescent="0.2">
      <c r="B15" s="23">
        <f t="shared" si="0"/>
        <v>0.75</v>
      </c>
      <c r="C15" s="9"/>
      <c r="D15" s="9"/>
      <c r="E15" s="9"/>
      <c r="F15" s="9"/>
      <c r="G15" s="9"/>
      <c r="H15" s="9"/>
      <c r="I15" s="9"/>
    </row>
    <row r="16" spans="1:9" ht="31.5" customHeight="1" x14ac:dyDescent="0.2">
      <c r="B16" s="23">
        <f t="shared" si="0"/>
        <v>0.79166666666666674</v>
      </c>
      <c r="C16" s="9"/>
      <c r="D16" s="9"/>
      <c r="E16" s="9"/>
      <c r="F16" s="9"/>
      <c r="G16" s="9"/>
      <c r="H16" s="9"/>
      <c r="I16" s="9"/>
    </row>
    <row r="17" spans="2:9" ht="31.5" customHeight="1" x14ac:dyDescent="0.2">
      <c r="B17" s="23">
        <f t="shared" si="0"/>
        <v>0.83333333333333326</v>
      </c>
      <c r="C17" s="9"/>
      <c r="D17" s="9"/>
      <c r="E17" s="9"/>
      <c r="F17" s="9"/>
      <c r="G17" s="9"/>
      <c r="H17" s="9"/>
      <c r="I17" s="9"/>
    </row>
    <row r="18" spans="2:9" ht="31.5" customHeight="1" x14ac:dyDescent="0.2">
      <c r="B18" s="23">
        <f t="shared" si="0"/>
        <v>0.875</v>
      </c>
      <c r="C18" s="9"/>
      <c r="D18" s="9"/>
      <c r="E18" s="9"/>
      <c r="F18" s="9"/>
      <c r="G18" s="9"/>
      <c r="H18" s="9"/>
      <c r="I18" s="9"/>
    </row>
    <row r="19" spans="2:9" ht="31.5" customHeight="1" x14ac:dyDescent="0.2">
      <c r="B19" s="23">
        <f t="shared" si="0"/>
        <v>0.91666666666666663</v>
      </c>
      <c r="C19" s="9"/>
      <c r="D19" s="9"/>
      <c r="E19" s="9"/>
      <c r="F19" s="9"/>
      <c r="G19" s="9"/>
      <c r="H19" s="9"/>
      <c r="I19" s="9"/>
    </row>
    <row r="20" spans="2:9" ht="31.5" customHeight="1" x14ac:dyDescent="0.2">
      <c r="B20" s="23">
        <f t="shared" si="0"/>
        <v>0.95833333333333337</v>
      </c>
      <c r="C20" s="9"/>
      <c r="D20" s="9"/>
      <c r="E20" s="9"/>
      <c r="F20" s="9"/>
      <c r="G20" s="9"/>
      <c r="H20" s="9"/>
      <c r="I20" s="9"/>
    </row>
    <row r="21" spans="2:9" ht="31.5" customHeight="1" x14ac:dyDescent="0.2">
      <c r="B21" s="23">
        <f t="shared" si="0"/>
        <v>1</v>
      </c>
      <c r="C21" s="9"/>
      <c r="D21" s="9"/>
      <c r="E21" s="9"/>
      <c r="F21" s="9"/>
      <c r="G21" s="9"/>
      <c r="H21" s="9"/>
      <c r="I21" s="9"/>
    </row>
    <row r="22" spans="2:9" ht="31.5" customHeight="1" x14ac:dyDescent="0.2">
      <c r="B22" s="23">
        <f t="shared" si="0"/>
        <v>1.0416666666666665</v>
      </c>
      <c r="C22" s="9"/>
      <c r="D22" s="9"/>
      <c r="E22" s="9"/>
      <c r="F22" s="9"/>
      <c r="G22" s="9"/>
      <c r="H22" s="9"/>
      <c r="I22" s="9"/>
    </row>
    <row r="23" spans="2:9" ht="31.5" customHeight="1" x14ac:dyDescent="0.2">
      <c r="B23" s="23">
        <f t="shared" si="0"/>
        <v>1.0833333333333335</v>
      </c>
      <c r="C23" s="9"/>
      <c r="D23" s="9"/>
      <c r="E23" s="9"/>
      <c r="F23" s="9"/>
      <c r="G23" s="9"/>
      <c r="H23" s="9"/>
      <c r="I23" s="9"/>
    </row>
    <row r="24" spans="2:9" ht="31.5" customHeight="1" x14ac:dyDescent="0.2">
      <c r="B24" s="23">
        <f t="shared" si="0"/>
        <v>1.125</v>
      </c>
      <c r="C24" s="9"/>
      <c r="D24" s="9"/>
      <c r="E24" s="9"/>
      <c r="F24" s="9"/>
      <c r="G24" s="9"/>
      <c r="H24" s="9"/>
      <c r="I24" s="9"/>
    </row>
    <row r="25" spans="2:9" ht="31.5" customHeight="1" x14ac:dyDescent="0.2">
      <c r="B25" s="23">
        <f t="shared" si="0"/>
        <v>1.1666666666666665</v>
      </c>
      <c r="C25" s="9"/>
      <c r="D25" s="9"/>
      <c r="E25" s="9"/>
      <c r="F25" s="9"/>
      <c r="G25" s="9"/>
      <c r="H25" s="9"/>
      <c r="I25" s="9"/>
    </row>
    <row r="26" spans="2:9" ht="31.5" customHeight="1" x14ac:dyDescent="0.2">
      <c r="B26" s="23">
        <f t="shared" si="0"/>
        <v>1.2083333333333335</v>
      </c>
      <c r="C26" s="9"/>
      <c r="D26" s="9"/>
      <c r="E26" s="9"/>
      <c r="F26" s="9"/>
      <c r="G26" s="9"/>
      <c r="H26" s="9"/>
      <c r="I26" s="9"/>
    </row>
    <row r="27" spans="2:9" ht="31.5" customHeight="1" x14ac:dyDescent="0.2">
      <c r="B27" s="23">
        <f t="shared" si="0"/>
        <v>1.25</v>
      </c>
      <c r="C27" s="9"/>
      <c r="D27" s="9"/>
      <c r="E27" s="9"/>
      <c r="F27" s="9"/>
      <c r="G27" s="9"/>
      <c r="H27" s="9"/>
      <c r="I27" s="9"/>
    </row>
    <row r="28" spans="2:9" ht="31.5" customHeight="1" x14ac:dyDescent="0.2">
      <c r="B28" s="23">
        <f t="shared" si="0"/>
        <v>1.2916666666666665</v>
      </c>
      <c r="C28" s="9"/>
      <c r="D28" s="9"/>
      <c r="E28" s="9"/>
      <c r="F28" s="9"/>
      <c r="G28" s="9"/>
      <c r="H28" s="9"/>
      <c r="I28" s="9"/>
    </row>
    <row r="29" spans="2:9" ht="31.5" customHeight="1" x14ac:dyDescent="0.2">
      <c r="B29" s="23">
        <f t="shared" si="0"/>
        <v>1.3333333333333335</v>
      </c>
      <c r="C29" s="9"/>
      <c r="D29" s="9"/>
      <c r="E29" s="9"/>
      <c r="F29" s="9"/>
      <c r="G29" s="9"/>
      <c r="H29" s="9"/>
      <c r="I29" s="9"/>
    </row>
  </sheetData>
  <mergeCells count="1">
    <mergeCell ref="D3:E3"/>
  </mergeCells>
  <dataValidations count="6">
    <dataValidation allowBlank="1" showInputMessage="1" showErrorMessage="1" prompt="La hoja Trimestre recoge la programación diaria de la semana con hora de inicio y lista de tareas. Hay una hoja de créditos con los créditos trimestrales y la nota media, hojas de Presupuesto con ingresos y gastos y una hoja con los libros del trimestre." sqref="A1"/>
    <dataValidation allowBlank="1" showInputMessage="1" showErrorMessage="1" prompt="Especifique la hora de inicio para la tabla de programación." sqref="C4"/>
    <dataValidation allowBlank="1" showInputMessage="1" showErrorMessage="1" prompt="Especifique el intervalo de tiempo en minutos. Esto divide la programación en el intervalo de tiempo especificado. Por ejemplo, 60 minutos corresponde a tareas de una hora." sqref="D4"/>
    <dataValidation allowBlank="1" showInputMessage="1" showErrorMessage="1" prompt="Hora ajustada automáticamente en función de la hora de inicio especificada en la celda C4." sqref="B5"/>
    <dataValidation allowBlank="1" showInputMessage="1" showErrorMessage="1" prompt="Indique en esta columna las tareas de este día de la semana." sqref="C5:I5"/>
    <dataValidation allowBlank="1" showInputMessage="1" showErrorMessage="1" prompt="Especifique en esta celda el año para el trimestre de otoño. El año se actualizará automáticamente en las demás hojas de cálculo." sqref="F3"/>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249977111117893"/>
    <pageSetUpPr autoPageBreaks="0" fitToPage="1"/>
  </sheetPr>
  <dimension ref="B1:H17"/>
  <sheetViews>
    <sheetView showGridLines="0" zoomScaleNormal="100" workbookViewId="0"/>
  </sheetViews>
  <sheetFormatPr baseColWidth="10" defaultColWidth="9" defaultRowHeight="33" customHeight="1" x14ac:dyDescent="0.2"/>
  <cols>
    <col min="1" max="1" width="2.625" customWidth="1"/>
    <col min="2" max="2" width="35.625" customWidth="1"/>
    <col min="3" max="3" width="20.625" customWidth="1"/>
    <col min="4" max="4" width="30.625" customWidth="1"/>
    <col min="5" max="5" width="20.625" customWidth="1"/>
    <col min="6" max="8" width="16.75" customWidth="1"/>
    <col min="9" max="9" width="2.625" customWidth="1"/>
  </cols>
  <sheetData>
    <row r="1" spans="2:8" s="2" customFormat="1" ht="24.95" customHeight="1" x14ac:dyDescent="0.25">
      <c r="B1" s="2" t="s">
        <v>91</v>
      </c>
    </row>
    <row r="2" spans="2:8" s="3" customFormat="1" ht="39.950000000000003" customHeight="1" x14ac:dyDescent="0.45">
      <c r="B2" s="3" t="s">
        <v>17</v>
      </c>
    </row>
    <row r="3" spans="2:8" ht="39.950000000000003" customHeight="1" x14ac:dyDescent="0.55000000000000004">
      <c r="B3" s="11" t="s">
        <v>18</v>
      </c>
      <c r="C3" s="4" t="str">
        <f>Año</f>
        <v>AÑO</v>
      </c>
    </row>
    <row r="4" spans="2:8" ht="14.25" x14ac:dyDescent="0.2">
      <c r="B4" s="8" t="s">
        <v>19</v>
      </c>
      <c r="D4" s="8" t="s">
        <v>19</v>
      </c>
    </row>
    <row r="5" spans="2:8" ht="25.5" customHeight="1" x14ac:dyDescent="0.2">
      <c r="B5" s="1">
        <f>AVERAGE(Cursos[CALIFICACIÓN])</f>
        <v>3.5</v>
      </c>
      <c r="C5" s="6" t="str">
        <f>IFERROR(TEXT(AVERAGEIF(Cursos[COMPLETADO],"Sí",Cursos[CALIFICACIÓN]),"0,00"),"0,00")&amp;" Nota media actual"</f>
        <v>3,50 Nota media actual</v>
      </c>
      <c r="D5" s="1">
        <f>COUNTIF(Cursos[COMPLETADO],"Sí")/COUNTA(Cursos[NOMBRE DEL CURSO])</f>
        <v>0.66666666666666663</v>
      </c>
      <c r="E5" s="14" t="str">
        <f>TEXT(COUNTIF(Cursos[COMPLETADO],"Sí")/COUNTA(Cursos[NOMBRE DEL CURSO]),"0%")&amp;" Completado"</f>
        <v>67% Completado</v>
      </c>
    </row>
    <row r="6" spans="2:8" ht="37.5" customHeight="1" x14ac:dyDescent="0.2">
      <c r="B6" s="18" t="s">
        <v>20</v>
      </c>
    </row>
    <row r="7" spans="2:8" ht="33" customHeight="1" x14ac:dyDescent="0.2">
      <c r="B7" s="8" t="s">
        <v>21</v>
      </c>
      <c r="C7" s="10" t="s">
        <v>32</v>
      </c>
      <c r="D7" s="10" t="s">
        <v>35</v>
      </c>
      <c r="E7" s="10" t="s">
        <v>36</v>
      </c>
    </row>
    <row r="8" spans="2:8" ht="33" customHeight="1" thickBot="1" x14ac:dyDescent="0.25">
      <c r="B8" s="15" t="s">
        <v>22</v>
      </c>
      <c r="C8" s="20">
        <f>IF(SUMIF(Cursos[REQUISITO],CRÉDITOS!$B8,Cursos[CRÉDITOS])=0,"0",SUMIF(Cursos[REQUISITO],CRÉDITOS!$B8,Cursos[CRÉDITOS]))</f>
        <v>4</v>
      </c>
      <c r="D8" s="20">
        <f>SUMIFS(Cursos[CRÉDITOS],Cursos[REQUISITO],CRÉDITOS!$B8,Cursos[COMPLETADO],"Sí")</f>
        <v>4</v>
      </c>
      <c r="E8" s="20">
        <f>SUMIF(Cursos[REQUISITO],CRÉDITOS!$B8,Cursos[CRÉDITOS])-SUMIFS(Cursos[CRÉDITOS],Cursos[REQUISITO],CRÉDITOS!$B8,Cursos[COMPLETADO],"Sí")</f>
        <v>0</v>
      </c>
    </row>
    <row r="9" spans="2:8" ht="33" customHeight="1" thickBot="1" x14ac:dyDescent="0.25">
      <c r="B9" s="15" t="s">
        <v>23</v>
      </c>
      <c r="C9" s="20">
        <f>IF(SUMIF(Cursos[REQUISITO],CRÉDITOS!$B9,Cursos[CRÉDITOS])=0,"0",SUMIF(Cursos[REQUISITO],CRÉDITOS!$B9,Cursos[CRÉDITOS]))</f>
        <v>3</v>
      </c>
      <c r="D9" s="20">
        <f>SUMIFS(Cursos[CRÉDITOS],Cursos[REQUISITO],CRÉDITOS!$B9,Cursos[COMPLETADO],"Sí")</f>
        <v>0</v>
      </c>
      <c r="E9" s="20">
        <f>SUMIF(Cursos[REQUISITO],CRÉDITOS!$B9,Cursos[CRÉDITOS])-SUMIFS(Cursos[CRÉDITOS],Cursos[REQUISITO],CRÉDITOS!$B9,Cursos[COMPLETADO],"Sí")</f>
        <v>3</v>
      </c>
    </row>
    <row r="10" spans="2:8" ht="33" customHeight="1" thickBot="1" x14ac:dyDescent="0.25">
      <c r="B10" s="15" t="s">
        <v>24</v>
      </c>
      <c r="C10" s="20">
        <f>IF(SUMIF(Cursos[REQUISITO],CRÉDITOS!$B10,Cursos[CRÉDITOS])=0,"0",SUMIF(Cursos[REQUISITO],CRÉDITOS!$B10,Cursos[CRÉDITOS]))</f>
        <v>2</v>
      </c>
      <c r="D10" s="20">
        <f>SUMIFS(Cursos[CRÉDITOS],Cursos[REQUISITO],CRÉDITOS!$B10,Cursos[COMPLETADO],"Sí")</f>
        <v>2</v>
      </c>
      <c r="E10" s="20">
        <f>SUMIF(Cursos[REQUISITO],CRÉDITOS!$B10,Cursos[CRÉDITOS])-SUMIFS(Cursos[CRÉDITOS],Cursos[REQUISITO],CRÉDITOS!$B10,Cursos[COMPLETADO],"Sí")</f>
        <v>0</v>
      </c>
    </row>
    <row r="11" spans="2:8" ht="33" customHeight="1" thickBot="1" x14ac:dyDescent="0.25">
      <c r="B11" s="15" t="s">
        <v>25</v>
      </c>
      <c r="C11" s="20" t="str">
        <f>IF(SUMIF(Cursos[REQUISITO],CRÉDITOS!$B11,Cursos[CRÉDITOS])=0,"0",SUMIF(Cursos[REQUISITO],CRÉDITOS!$B11,Cursos[CRÉDITOS]))</f>
        <v>0</v>
      </c>
      <c r="D11" s="20">
        <f>SUMIFS(Cursos[CRÉDITOS],Cursos[REQUISITO],CRÉDITOS!$B11,Cursos[COMPLETADO],"Sí")</f>
        <v>0</v>
      </c>
      <c r="E11" s="20">
        <f>SUMIF(Cursos[REQUISITO],CRÉDITOS!$B11,Cursos[CRÉDITOS])-SUMIFS(Cursos[CRÉDITOS],Cursos[REQUISITO],CRÉDITOS!$B11,Cursos[COMPLETADO],"Sí")</f>
        <v>0</v>
      </c>
    </row>
    <row r="12" spans="2:8" ht="33" customHeight="1" x14ac:dyDescent="0.2">
      <c r="B12" t="s">
        <v>26</v>
      </c>
      <c r="C12" s="12">
        <f>SUBTOTAL(109,CRÉDITOS!$C$8:$C$11)</f>
        <v>9</v>
      </c>
      <c r="D12" s="12">
        <f>SUBTOTAL(109,CRÉDITOS!$D$8:$D$11)</f>
        <v>6</v>
      </c>
      <c r="E12" s="12">
        <f>SUBTOTAL(109,CRÉDITOS!$E$8:$E$11)</f>
        <v>3</v>
      </c>
    </row>
    <row r="13" spans="2:8" ht="33" customHeight="1" x14ac:dyDescent="0.2">
      <c r="B13" s="11" t="s">
        <v>27</v>
      </c>
    </row>
    <row r="14" spans="2:8" ht="33" customHeight="1" x14ac:dyDescent="0.2">
      <c r="B14" t="s">
        <v>28</v>
      </c>
      <c r="C14" t="s">
        <v>33</v>
      </c>
      <c r="D14" t="s">
        <v>21</v>
      </c>
      <c r="E14" t="s">
        <v>37</v>
      </c>
      <c r="F14" t="s">
        <v>38</v>
      </c>
      <c r="G14" t="s">
        <v>41</v>
      </c>
      <c r="H14" t="s">
        <v>42</v>
      </c>
    </row>
    <row r="15" spans="2:8" ht="33" customHeight="1" x14ac:dyDescent="0.2">
      <c r="B15" t="s">
        <v>29</v>
      </c>
      <c r="C15" t="s">
        <v>34</v>
      </c>
      <c r="D15" t="s">
        <v>22</v>
      </c>
      <c r="E15" s="12">
        <v>4</v>
      </c>
      <c r="F15" s="12" t="s">
        <v>39</v>
      </c>
      <c r="G15" s="19">
        <v>4</v>
      </c>
      <c r="H15" s="24" t="s">
        <v>43</v>
      </c>
    </row>
    <row r="16" spans="2:8" ht="33" customHeight="1" x14ac:dyDescent="0.2">
      <c r="B16" t="s">
        <v>30</v>
      </c>
      <c r="C16" t="s">
        <v>34</v>
      </c>
      <c r="D16" t="s">
        <v>23</v>
      </c>
      <c r="E16" s="12">
        <v>3</v>
      </c>
      <c r="F16" s="12" t="s">
        <v>40</v>
      </c>
      <c r="G16" s="19"/>
      <c r="H16" s="24" t="s">
        <v>43</v>
      </c>
    </row>
    <row r="17" spans="2:8" ht="33" customHeight="1" x14ac:dyDescent="0.2">
      <c r="B17" t="s">
        <v>31</v>
      </c>
      <c r="C17" t="s">
        <v>34</v>
      </c>
      <c r="D17" t="s">
        <v>24</v>
      </c>
      <c r="E17" s="12">
        <v>2</v>
      </c>
      <c r="F17" s="12" t="s">
        <v>39</v>
      </c>
      <c r="G17" s="19">
        <v>3</v>
      </c>
      <c r="H17" s="24" t="s">
        <v>43</v>
      </c>
    </row>
  </sheetData>
  <dataConsolidate/>
  <conditionalFormatting sqref="B5">
    <cfRule type="dataBar" priority="6">
      <dataBar showValue="0">
        <cfvo type="min"/>
        <cfvo type="num" val="4"/>
        <color theme="4"/>
      </dataBar>
      <extLst>
        <ext xmlns:x14="http://schemas.microsoft.com/office/spreadsheetml/2009/9/main" uri="{B025F937-C7B1-47D3-B67F-A62EFF666E3E}">
          <x14:id>{260E324B-B05A-45D1-A324-2B8131FE45C3}</x14:id>
        </ext>
      </extLst>
    </cfRule>
  </conditionalFormatting>
  <conditionalFormatting sqref="D5">
    <cfRule type="dataBar" priority="5">
      <dataBar showValue="0">
        <cfvo type="min"/>
        <cfvo type="num" val="1"/>
        <color theme="4"/>
      </dataBar>
      <extLst>
        <ext xmlns:x14="http://schemas.microsoft.com/office/spreadsheetml/2009/9/main" uri="{B025F937-C7B1-47D3-B67F-A62EFF666E3E}">
          <x14:id>{61518553-1B02-4E4B-9C50-F1DC6970278A}</x14:id>
        </ext>
      </extLst>
    </cfRule>
  </conditionalFormatting>
  <dataValidations count="21">
    <dataValidation type="decimal" errorStyle="warning" allowBlank="1" showInputMessage="1" showErrorMessage="1" errorTitle="¡Vaya!" error="La nota se calcula como nota media (no ponderada) y debe estar comprendida entre 0 y 4." sqref="G15:G17">
      <formula1>0</formula1>
      <formula2>4</formula2>
    </dataValidation>
    <dataValidation allowBlank="1" showInputMessage="1" showErrorMessage="1" prompt="Seleccione Sí o No en la lista desplegable para indicar si se ha completado el curso o no. Seleccione ALT+FLECHA ABAJO, vaya a Sí o No y, después, seleccione ENTRAR." sqref="F14"/>
    <dataValidation allowBlank="1" showInputMessage="1" showErrorMessage="1" prompt="Escriba el nombre de la universidad en esta celda." sqref="B1"/>
    <dataValidation allowBlank="1" showInputMessage="1" showErrorMessage="1" prompt="Escriba el nombre de la titulación en esta celda." sqref="B3"/>
    <dataValidation allowBlank="1" showInputMessage="1" showErrorMessage="1" prompt="El año de este trimestre se actualizará automáticamente en función de los datos introducidos en la celda F3 de la hoja de cálculo Trimestre." sqref="C3"/>
    <dataValidation allowBlank="1" showInputMessage="1" showErrorMessage="1" prompt="Barra de datos que muestra la nota media actual en una escala de 4.0" sqref="B5"/>
    <dataValidation allowBlank="1" showInputMessage="1" showErrorMessage="1" prompt="Barra de datos que muestra el porcentaje de los cursos generales que se han completado" sqref="D5"/>
    <dataValidation allowBlank="1" showInputMessage="1" showErrorMessage="1" prompt="En las celdas B8 - B11 se enumeran cuatro requisitos principales para la graduación universitaria." sqref="B7"/>
    <dataValidation allowBlank="1" showInputMessage="1" showErrorMessage="1" prompt="El número de créditos totales para cada requisito de graduación universitaria se actualiza automáticamente en las celdas C8 - C11. La suma de los créditos totales se calcula automáticamente en la celda C12." sqref="C7"/>
    <dataValidation allowBlank="1" showInputMessage="1" showErrorMessage="1" prompt="El número de créditos acumulados se calcula automáticamente en las celdas D8 - D11. La suma de los créditos acumulados se calcula automáticamente en la celda D12." sqref="D7"/>
    <dataValidation allowBlank="1" showInputMessage="1" showErrorMessage="1" prompt="El resto de los créditos necesarios para cumplir todos los requisitos se actualiza automáticamente en las celdas E8 - E11. La suma de los créditos necesarios se calcula automáticamente en la celda E12." sqref="E7"/>
    <dataValidation allowBlank="1" showInputMessage="1" showErrorMessage="1" prompt="Escriba el nombre del curso en esta columna." sqref="B14"/>
    <dataValidation allowBlank="1" showInputMessage="1" showErrorMessage="1" prompt="Escriba el número del curso en esta columna." sqref="C14"/>
    <dataValidation allowBlank="1" showInputMessage="1" showErrorMessage="1" prompt="Escriba el requisito en esta columna." sqref="D14"/>
    <dataValidation allowBlank="1" showInputMessage="1" showErrorMessage="1" prompt="Indique el número de créditos de cada curso en esta columna." sqref="E14"/>
    <dataValidation allowBlank="1" showInputMessage="1" showErrorMessage="1" prompt="Para cursos completados, introduzca la calificación recibida en el curso en esta columna." sqref="G14"/>
    <dataValidation allowBlank="1" showInputMessage="1" showErrorMessage="1" prompt="Especifique en esta columna el trimestre en el que es aplicable el curso." sqref="H14"/>
    <dataValidation allowBlank="1" showInputMessage="1" showErrorMessage="1" prompt="La hoja de cálculo de créditos tiene 2 barras de datos para el progreso general, una sección Requisitos que calcula automáticamente el total de créditos acumulados y necesarios, y una tabla para almacenar información sobre los cursos del trimestre." sqref="A1"/>
    <dataValidation type="list" allowBlank="1" showErrorMessage="1" error="Seleccione Sí o No en la lista proporcionada. REINTENTAR, luego ALT+FLECHA ABAJO, después ENTRAR para seleccionar un valor. CANCELAR para salir de la celda" sqref="F15:F17">
      <formula1>"Sí,No"</formula1>
    </dataValidation>
    <dataValidation allowBlank="1" showInputMessage="1" showErrorMessage="1" prompt="La nota media actual se calcula automáticamente." sqref="C5"/>
    <dataValidation allowBlank="1" showInputMessage="1" showErrorMessage="1" prompt="El progreso general se calcula automáticamente." sqref="E5"/>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60E324B-B05A-45D1-A324-2B8131FE45C3}">
            <x14:dataBar minLength="0" maxLength="100" border="1" gradient="0">
              <x14:cfvo type="autoMin"/>
              <x14:cfvo type="num">
                <xm:f>4</xm:f>
              </x14:cfvo>
              <x14:borderColor theme="4"/>
              <x14:negativeFillColor rgb="FFFF0000"/>
              <x14:axisColor theme="4"/>
            </x14:dataBar>
          </x14:cfRule>
          <xm:sqref>B5</xm:sqref>
        </x14:conditionalFormatting>
        <x14:conditionalFormatting xmlns:xm="http://schemas.microsoft.com/office/excel/2006/main">
          <x14:cfRule type="dataBar" id="{61518553-1B02-4E4B-9C50-F1DC6970278A}">
            <x14:dataBar minLength="0" maxLength="100" border="1" gradient="0">
              <x14:cfvo type="autoMin"/>
              <x14:cfvo type="num">
                <xm:f>1</xm:f>
              </x14:cfvo>
              <x14:borderColor theme="4"/>
              <x14:negativeFillColor rgb="FFFF0000"/>
              <x14:axisColor theme="4"/>
            </x14:dataBar>
          </x14:cfRule>
          <xm:sqref>D5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499984740745262"/>
    <pageSetUpPr autoPageBreaks="0" fitToPage="1"/>
  </sheetPr>
  <dimension ref="B1:D15"/>
  <sheetViews>
    <sheetView showGridLines="0" zoomScaleNormal="100" workbookViewId="0"/>
  </sheetViews>
  <sheetFormatPr baseColWidth="10" defaultColWidth="9" defaultRowHeight="33" customHeight="1" x14ac:dyDescent="0.2"/>
  <cols>
    <col min="1" max="1" width="2.625" customWidth="1"/>
    <col min="2" max="2" width="35.625" customWidth="1"/>
    <col min="3" max="4" width="30.625" customWidth="1"/>
  </cols>
  <sheetData>
    <row r="1" spans="2:4" s="2" customFormat="1" ht="24.95" customHeight="1" x14ac:dyDescent="0.25">
      <c r="B1" s="2" t="str">
        <f>Universidad</f>
        <v>UNIVERSIDAD</v>
      </c>
    </row>
    <row r="2" spans="2:4" s="3" customFormat="1" ht="39.950000000000003" customHeight="1" x14ac:dyDescent="0.45">
      <c r="B2" s="3" t="s">
        <v>44</v>
      </c>
    </row>
    <row r="3" spans="2:4" ht="39.950000000000003" customHeight="1" x14ac:dyDescent="0.55000000000000004">
      <c r="B3" s="11" t="s">
        <v>45</v>
      </c>
      <c r="C3" s="4" t="str">
        <f>Año</f>
        <v>AÑO</v>
      </c>
    </row>
    <row r="4" spans="2:4" ht="14.25" x14ac:dyDescent="0.2">
      <c r="B4" s="8" t="s">
        <v>46</v>
      </c>
    </row>
    <row r="5" spans="2:4" ht="29.25" x14ac:dyDescent="0.2">
      <c r="B5" s="16">
        <f>GASTOS_MENSUALES_NETOS/INGRESOS_MENSUALES_NETOS</f>
        <v>0.74545454545454548</v>
      </c>
    </row>
    <row r="6" spans="2:4" ht="25.5" customHeight="1" x14ac:dyDescent="0.2">
      <c r="B6" s="31">
        <f>B5</f>
        <v>0.74545454545454548</v>
      </c>
      <c r="C6" s="31"/>
    </row>
    <row r="7" spans="2:4" ht="30" customHeight="1" x14ac:dyDescent="0.2">
      <c r="B7" s="8" t="s">
        <v>47</v>
      </c>
      <c r="C7" s="8" t="s">
        <v>55</v>
      </c>
      <c r="D7" s="8" t="s">
        <v>57</v>
      </c>
    </row>
    <row r="8" spans="2:4" ht="29.25" x14ac:dyDescent="0.2">
      <c r="B8" s="25">
        <f>C10</f>
        <v>2750</v>
      </c>
      <c r="C8" s="26">
        <f>'GASTOS MENSUALES NETOS'!C4+'GASTOS TRIMESTRALES'!D4</f>
        <v>2050</v>
      </c>
      <c r="D8" s="25">
        <f>INGRESOS_MENSUALES_NETOS-GASTOS_MENSUALES_NETOS</f>
        <v>700</v>
      </c>
    </row>
    <row r="9" spans="2:4" ht="14.25" x14ac:dyDescent="0.2">
      <c r="B9" s="14" t="s">
        <v>48</v>
      </c>
      <c r="C9" s="6">
        <v>4</v>
      </c>
    </row>
    <row r="10" spans="2:4" ht="30" customHeight="1" x14ac:dyDescent="0.2">
      <c r="B10" s="8" t="s">
        <v>49</v>
      </c>
      <c r="C10" s="27">
        <f>SUM(Ingresos_mensuales[CANTIDAD])</f>
        <v>2750</v>
      </c>
    </row>
    <row r="11" spans="2:4" ht="30" customHeight="1" x14ac:dyDescent="0.2">
      <c r="B11" s="9" t="s">
        <v>50</v>
      </c>
      <c r="C11" s="13" t="s">
        <v>56</v>
      </c>
    </row>
    <row r="12" spans="2:4" ht="33" customHeight="1" x14ac:dyDescent="0.2">
      <c r="B12" s="9" t="s">
        <v>51</v>
      </c>
      <c r="C12" s="28">
        <v>1500</v>
      </c>
    </row>
    <row r="13" spans="2:4" ht="33" customHeight="1" x14ac:dyDescent="0.2">
      <c r="B13" s="9" t="s">
        <v>52</v>
      </c>
      <c r="C13" s="28">
        <v>500</v>
      </c>
    </row>
    <row r="14" spans="2:4" ht="33" customHeight="1" x14ac:dyDescent="0.2">
      <c r="B14" s="9" t="s">
        <v>53</v>
      </c>
      <c r="C14" s="28">
        <v>500</v>
      </c>
    </row>
    <row r="15" spans="2:4" ht="33" customHeight="1" x14ac:dyDescent="0.2">
      <c r="B15" s="9" t="s">
        <v>54</v>
      </c>
      <c r="C15" s="28">
        <v>250</v>
      </c>
    </row>
  </sheetData>
  <mergeCells count="1">
    <mergeCell ref="B6:C6"/>
  </mergeCells>
  <conditionalFormatting sqref="B6">
    <cfRule type="dataBar" priority="1">
      <dataBar showValue="0">
        <cfvo type="num" val="0"/>
        <cfvo type="num" val="1"/>
        <color theme="4"/>
      </dataBar>
      <extLst>
        <ext xmlns:x14="http://schemas.microsoft.com/office/spreadsheetml/2009/9/main" uri="{B025F937-C7B1-47D3-B67F-A62EFF666E3E}">
          <x14:id>{A28C4DE0-230B-4EE2-8AC6-4F6FC5D6A608}</x14:id>
        </ext>
      </extLst>
    </cfRule>
  </conditionalFormatting>
  <dataValidations count="12">
    <dataValidation allowBlank="1" showInputMessage="1" showErrorMessage="1" prompt="El nombre de la universidad se actualiza automáticamente a partir del nombre especificado en la celda B1 de la hoja de cálculo Créditos." sqref="B1"/>
    <dataValidation allowBlank="1" showInputMessage="1" showErrorMessage="1" prompt="El año de este trimestre se actualizará automáticamente en función de los datos introducidos en la celda F3 de la hoja de cálculo Trimestre." sqref="C3"/>
    <dataValidation allowBlank="1" showInputMessage="1" showErrorMessage="1" prompt="Porcentaje calculado automáticamente de los ingresos gastados como un porcentaje en esta celda" sqref="B5"/>
    <dataValidation allowBlank="1" showInputMessage="1" showErrorMessage="1" prompt="Barra de datos que se genera automáticamente en función del porcentaje de ingresos gastados en la celda B5" sqref="B6:C6"/>
    <dataValidation allowBlank="1" showInputMessage="1" showErrorMessage="1" prompt="El total de Ingresos mensuales netos se genera automáticamente a partir de la tabla Ingresos mensuales." sqref="B8"/>
    <dataValidation allowBlank="1" showInputMessage="1" showErrorMessage="1" prompt="Los gastos mensuales netos se calculan automáticamente a partir de la hoja de cálculo Gastos mensuales netos." sqref="C8"/>
    <dataValidation allowBlank="1" showInputMessage="1" showErrorMessage="1" prompt="El saldo de efectivo restante se calcula automáticamente según los ingresos mensuales netos y los gastos mensuales netos." sqref="D8"/>
    <dataValidation allowBlank="1" showInputMessage="1" showErrorMessage="1" prompt="Suma de los ingresos mensuales que se calcula automáticamente a partir de la información de la tabla Ingresos mensuales" sqref="C10"/>
    <dataValidation allowBlank="1" showInputMessage="1" showErrorMessage="1" prompt="Escriba los ingresos mensuales en esta columna." sqref="B11"/>
    <dataValidation allowBlank="1" showInputMessage="1" showErrorMessage="1" prompt="Escriba el importe de cada ingreso mensual en esta columna." sqref="C11"/>
    <dataValidation allowBlank="1" showInputMessage="1" showErrorMessage="1" prompt="Número total de meses de un trimestre, usado para calcular los gastos mensuales de un trimestre en la hoja de cálculo Gastos trimestrales." sqref="C9"/>
    <dataValidation allowBlank="1" showInputMessage="1" showErrorMessage="1" prompt="La hoja de cálculo Presupuesto informa sobre el flujo de efectivo restante tras contabilizar ingresos y gastos, incluidos los trimestrales. La barra de datos muestra el porcentaje de ingresos gastados y la tabla recoge los ingresos mensuales." sqref="A1"/>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A28C4DE0-230B-4EE2-8AC6-4F6FC5D6A608}">
            <x14:dataBar minLength="0" maxLength="100" border="1" gradient="0">
              <x14:cfvo type="num">
                <xm:f>0</xm:f>
              </x14:cfvo>
              <x14:cfvo type="num">
                <xm:f>1</xm:f>
              </x14:cfvo>
              <x14:borderColor theme="4"/>
              <x14:negativeFillColor rgb="FFFF0000"/>
              <x14:axisColor rgb="FF000000"/>
            </x14:dataBar>
          </x14:cfRule>
          <xm:sqref>B6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C15"/>
  <sheetViews>
    <sheetView showGridLines="0" zoomScaleNormal="100" workbookViewId="0"/>
  </sheetViews>
  <sheetFormatPr baseColWidth="10" defaultColWidth="9" defaultRowHeight="33" customHeight="1" x14ac:dyDescent="0.2"/>
  <cols>
    <col min="1" max="1" width="2.625" customWidth="1"/>
    <col min="2" max="2" width="35.625" customWidth="1"/>
    <col min="3" max="3" width="30.625" customWidth="1"/>
    <col min="4" max="4" width="8.875" customWidth="1"/>
    <col min="5" max="5" width="30.5" customWidth="1"/>
    <col min="6" max="6" width="16.75" customWidth="1"/>
    <col min="7" max="7" width="8.875" customWidth="1"/>
    <col min="8" max="8" width="2.625" customWidth="1"/>
  </cols>
  <sheetData>
    <row r="1" spans="2:3" s="2" customFormat="1" ht="24.95" customHeight="1" x14ac:dyDescent="0.25">
      <c r="B1" s="2" t="str">
        <f>Universidad</f>
        <v>UNIVERSIDAD</v>
      </c>
    </row>
    <row r="2" spans="2:3" s="3" customFormat="1" ht="39.950000000000003" customHeight="1" x14ac:dyDescent="0.45">
      <c r="B2" s="3" t="s">
        <v>44</v>
      </c>
    </row>
    <row r="3" spans="2:3" ht="39.950000000000003" customHeight="1" x14ac:dyDescent="0.55000000000000004">
      <c r="B3" s="11" t="s">
        <v>58</v>
      </c>
      <c r="C3" s="4" t="str">
        <f>Año</f>
        <v>AÑO</v>
      </c>
    </row>
    <row r="4" spans="2:3" ht="30" customHeight="1" x14ac:dyDescent="0.2">
      <c r="B4" s="8" t="s">
        <v>59</v>
      </c>
      <c r="C4" s="27">
        <f>SUM(Gastos_mensuales[CANTIDAD])</f>
        <v>1675</v>
      </c>
    </row>
    <row r="5" spans="2:3" ht="30" customHeight="1" x14ac:dyDescent="0.2">
      <c r="B5" t="s">
        <v>50</v>
      </c>
      <c r="C5" s="17" t="s">
        <v>56</v>
      </c>
    </row>
    <row r="6" spans="2:3" ht="33" customHeight="1" x14ac:dyDescent="0.2">
      <c r="B6" t="s">
        <v>60</v>
      </c>
      <c r="C6" s="29">
        <v>300</v>
      </c>
    </row>
    <row r="7" spans="2:3" ht="33" customHeight="1" x14ac:dyDescent="0.2">
      <c r="B7" t="s">
        <v>61</v>
      </c>
      <c r="C7" s="29">
        <v>50</v>
      </c>
    </row>
    <row r="8" spans="2:3" ht="33" customHeight="1" x14ac:dyDescent="0.2">
      <c r="B8" t="s">
        <v>62</v>
      </c>
      <c r="C8" s="29">
        <v>75</v>
      </c>
    </row>
    <row r="9" spans="2:3" ht="33" customHeight="1" x14ac:dyDescent="0.2">
      <c r="B9" t="s">
        <v>63</v>
      </c>
      <c r="C9" s="29">
        <v>250</v>
      </c>
    </row>
    <row r="10" spans="2:3" ht="33" customHeight="1" x14ac:dyDescent="0.2">
      <c r="B10" t="s">
        <v>64</v>
      </c>
      <c r="C10" s="29">
        <v>50</v>
      </c>
    </row>
    <row r="11" spans="2:3" ht="33" customHeight="1" x14ac:dyDescent="0.2">
      <c r="B11" t="s">
        <v>65</v>
      </c>
      <c r="C11" s="29">
        <v>500</v>
      </c>
    </row>
    <row r="12" spans="2:3" ht="33" customHeight="1" x14ac:dyDescent="0.2">
      <c r="B12" t="s">
        <v>66</v>
      </c>
      <c r="C12" s="29">
        <v>275</v>
      </c>
    </row>
    <row r="13" spans="2:3" ht="33" customHeight="1" x14ac:dyDescent="0.2">
      <c r="B13" t="s">
        <v>67</v>
      </c>
      <c r="C13" s="29">
        <v>125</v>
      </c>
    </row>
    <row r="14" spans="2:3" ht="33" customHeight="1" x14ac:dyDescent="0.2">
      <c r="B14" t="s">
        <v>68</v>
      </c>
      <c r="C14" s="29">
        <v>50</v>
      </c>
    </row>
    <row r="15" spans="2:3" ht="33" customHeight="1" x14ac:dyDescent="0.2">
      <c r="B15" t="s">
        <v>69</v>
      </c>
      <c r="C15" s="29">
        <v>0</v>
      </c>
    </row>
  </sheetData>
  <dataValidations count="6">
    <dataValidation allowBlank="1" showInputMessage="1" showErrorMessage="1" prompt="El año de este trimestre se actualizará automáticamente en función de los datos introducidos en la celda F3 de la hoja de cálculo Trimestre." sqref="C3"/>
    <dataValidation allowBlank="1" showInputMessage="1" showErrorMessage="1" prompt="Escriba los gastos mensuales en esta columna." sqref="B5"/>
    <dataValidation allowBlank="1" showInputMessage="1" showErrorMessage="1" prompt="Escriba el importe de cada gasto mensual en esta columna." sqref="C5"/>
    <dataValidation allowBlank="1" showInputMessage="1" showErrorMessage="1" prompt="Suma de los gastos mensuales, calculada a partir de la información de la tabla Gastos mensuales." sqref="C4"/>
    <dataValidation allowBlank="1" showInputMessage="1" showErrorMessage="1" prompt="La hoja de cálculo Gastos mensuales realiza un seguimiento de los gastos de cada mes." sqref="A1"/>
    <dataValidation allowBlank="1" showInputMessage="1" showErrorMessage="1" prompt="El nombre de la universidad se actualiza automáticamente a partir del nombre especificado en la celda B1 de la hoja de cálculo Créditos." sqref="B1"/>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B1:D11"/>
  <sheetViews>
    <sheetView showGridLines="0" zoomScaleNormal="100" workbookViewId="0"/>
  </sheetViews>
  <sheetFormatPr baseColWidth="10" defaultColWidth="9" defaultRowHeight="33" customHeight="1" x14ac:dyDescent="0.2"/>
  <cols>
    <col min="1" max="1" width="2.625" customWidth="1"/>
    <col min="2" max="2" width="35.625" customWidth="1"/>
    <col min="3" max="3" width="30.625" customWidth="1"/>
    <col min="4" max="4" width="15.625" customWidth="1"/>
    <col min="5" max="5" width="2.625" customWidth="1"/>
    <col min="6" max="6" width="12.25" customWidth="1"/>
    <col min="7" max="7" width="15.625" customWidth="1"/>
    <col min="8" max="8" width="3.5" customWidth="1"/>
  </cols>
  <sheetData>
    <row r="1" spans="2:4" s="2" customFormat="1" ht="24.95" customHeight="1" x14ac:dyDescent="0.25">
      <c r="B1" s="2" t="str">
        <f>Universidad</f>
        <v>UNIVERSIDAD</v>
      </c>
    </row>
    <row r="2" spans="2:4" s="3" customFormat="1" ht="39.950000000000003" customHeight="1" x14ac:dyDescent="0.45">
      <c r="B2" s="3" t="s">
        <v>44</v>
      </c>
    </row>
    <row r="3" spans="2:4" ht="39.950000000000003" customHeight="1" x14ac:dyDescent="0.55000000000000004">
      <c r="B3" s="11" t="s">
        <v>70</v>
      </c>
      <c r="C3" s="4" t="str">
        <f>Año</f>
        <v>AÑO</v>
      </c>
    </row>
    <row r="4" spans="2:4" ht="30" customHeight="1" x14ac:dyDescent="0.2">
      <c r="B4" s="8" t="s">
        <v>71</v>
      </c>
      <c r="C4" s="27">
        <f>SUM(Gastos_trimestrales[CANTIDAD])</f>
        <v>1500</v>
      </c>
      <c r="D4" s="27">
        <f>SUM(Gastos_trimestrales[POR MES])</f>
        <v>375</v>
      </c>
    </row>
    <row r="5" spans="2:4" ht="30" customHeight="1" x14ac:dyDescent="0.2">
      <c r="B5" t="s">
        <v>50</v>
      </c>
      <c r="C5" s="17" t="s">
        <v>56</v>
      </c>
      <c r="D5" s="17" t="s">
        <v>78</v>
      </c>
    </row>
    <row r="6" spans="2:4" ht="33" customHeight="1" x14ac:dyDescent="0.2">
      <c r="B6" t="s">
        <v>72</v>
      </c>
      <c r="C6" s="29">
        <v>750</v>
      </c>
      <c r="D6" s="29">
        <f>Gastos_trimestrales[[#This Row],[CANTIDAD]]/Meses_del_trimestre</f>
        <v>187.5</v>
      </c>
    </row>
    <row r="7" spans="2:4" ht="33" customHeight="1" x14ac:dyDescent="0.2">
      <c r="B7" t="s">
        <v>73</v>
      </c>
      <c r="C7" s="29">
        <v>250</v>
      </c>
      <c r="D7" s="29">
        <f>Gastos_trimestrales[[#This Row],[CANTIDAD]]/Meses_del_trimestre</f>
        <v>62.5</v>
      </c>
    </row>
    <row r="8" spans="2:4" ht="33" customHeight="1" x14ac:dyDescent="0.2">
      <c r="B8" t="s">
        <v>74</v>
      </c>
      <c r="C8" s="29">
        <v>500</v>
      </c>
      <c r="D8" s="29">
        <f>Gastos_trimestrales[[#This Row],[CANTIDAD]]/Meses_del_trimestre</f>
        <v>125</v>
      </c>
    </row>
    <row r="9" spans="2:4" ht="33" customHeight="1" x14ac:dyDescent="0.2">
      <c r="B9" t="s">
        <v>75</v>
      </c>
      <c r="C9" s="29">
        <v>0</v>
      </c>
      <c r="D9" s="29">
        <f>Gastos_trimestrales[[#This Row],[CANTIDAD]]/Meses_del_trimestre</f>
        <v>0</v>
      </c>
    </row>
    <row r="10" spans="2:4" ht="33" customHeight="1" x14ac:dyDescent="0.2">
      <c r="B10" t="s">
        <v>76</v>
      </c>
      <c r="C10" s="29">
        <v>0</v>
      </c>
      <c r="D10" s="29">
        <f>Gastos_trimestrales[[#This Row],[CANTIDAD]]/Meses_del_trimestre</f>
        <v>0</v>
      </c>
    </row>
    <row r="11" spans="2:4" ht="33" customHeight="1" x14ac:dyDescent="0.2">
      <c r="B11" t="s">
        <v>77</v>
      </c>
      <c r="C11" s="29">
        <v>0</v>
      </c>
      <c r="D11" s="29">
        <f>Gastos_trimestrales[[#This Row],[CANTIDAD]]/Meses_del_trimestre</f>
        <v>0</v>
      </c>
    </row>
  </sheetData>
  <dataValidations count="8">
    <dataValidation allowBlank="1" showInputMessage="1" showErrorMessage="1" prompt="El año de este trimestre se actualizará automáticamente en función de los datos introducidos en la celda F3 de la hoja de cálculo Trimestre." sqref="C3"/>
    <dataValidation allowBlank="1" showInputMessage="1" showErrorMessage="1" prompt="Escriba los gastos del trimestre en esta columna." sqref="B5"/>
    <dataValidation allowBlank="1" showInputMessage="1" showErrorMessage="1" prompt="Escriba el importe de cada gasto en esta columna." sqref="C5"/>
    <dataValidation allowBlank="1" showInputMessage="1" showErrorMessage="1" prompt="El costo por mes de los gastos trimestrales se calcula automáticamente con la cantidad de gastos trimestrales y el número de meses de un trimestre a partir de la celda C9 de la hoja de cálculo Presupuesto." sqref="D5"/>
    <dataValidation allowBlank="1" showInputMessage="1" showErrorMessage="1" prompt="Suma de los gastos trimestrales netos, calculada a partir de la información de la tabla Gastos trimestrales." sqref="C4"/>
    <dataValidation allowBlank="1" showInputMessage="1" showErrorMessage="1" prompt="La estimación por mes de todos los gastos trimestrales, calculada a partir de la información de la tabla Gastos trimestrales." sqref="D4"/>
    <dataValidation allowBlank="1" showInputMessage="1" showErrorMessage="1" prompt="La hoja de cálculo de gastos trimestrales realiza el seguimiento de los gastos de un trimestre específico y calcula el total por mes en función del número de meses del trimestre indicado en la hoja de cálculo Presupuesto." sqref="A1"/>
    <dataValidation allowBlank="1" showInputMessage="1" showErrorMessage="1" prompt="El nombre de la universidad se actualiza automáticamente a partir del nombre especificado en la celda B1 de la hoja de cálculo Créditos." sqref="B1"/>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499984740745262"/>
    <pageSetUpPr autoPageBreaks="0" fitToPage="1"/>
  </sheetPr>
  <dimension ref="B1:G7"/>
  <sheetViews>
    <sheetView showGridLines="0" zoomScaleNormal="100" workbookViewId="0"/>
  </sheetViews>
  <sheetFormatPr baseColWidth="10" defaultColWidth="9" defaultRowHeight="33" customHeight="1" x14ac:dyDescent="0.2"/>
  <cols>
    <col min="1" max="1" width="2.625" customWidth="1"/>
    <col min="2" max="2" width="35.625" customWidth="1"/>
    <col min="3" max="5" width="32.625" customWidth="1"/>
    <col min="6" max="6" width="25.625" customWidth="1"/>
    <col min="7" max="7" width="55.625" customWidth="1"/>
    <col min="8" max="8" width="2.625" customWidth="1"/>
  </cols>
  <sheetData>
    <row r="1" spans="2:7" s="2" customFormat="1" ht="24.95" customHeight="1" x14ac:dyDescent="0.25">
      <c r="B1" s="2" t="str">
        <f>Universidad</f>
        <v>UNIVERSIDAD</v>
      </c>
    </row>
    <row r="2" spans="2:7" s="3" customFormat="1" ht="39.950000000000003" customHeight="1" x14ac:dyDescent="0.45">
      <c r="B2" s="3" t="s">
        <v>79</v>
      </c>
    </row>
    <row r="3" spans="2:7" ht="39.950000000000003" customHeight="1" x14ac:dyDescent="0.2">
      <c r="B3" s="11" t="s">
        <v>80</v>
      </c>
    </row>
    <row r="4" spans="2:7" ht="30" customHeight="1" x14ac:dyDescent="0.2">
      <c r="B4" s="9" t="s">
        <v>81</v>
      </c>
      <c r="C4" s="9" t="s">
        <v>83</v>
      </c>
      <c r="D4" s="9" t="s">
        <v>85</v>
      </c>
      <c r="E4" s="9" t="s">
        <v>87</v>
      </c>
      <c r="F4" s="9" t="s">
        <v>89</v>
      </c>
      <c r="G4" s="9" t="s">
        <v>90</v>
      </c>
    </row>
    <row r="5" spans="2:7" ht="33" customHeight="1" x14ac:dyDescent="0.2">
      <c r="B5" s="9" t="s">
        <v>82</v>
      </c>
      <c r="C5" s="9" t="s">
        <v>84</v>
      </c>
      <c r="D5" s="9" t="s">
        <v>86</v>
      </c>
      <c r="E5" s="9" t="s">
        <v>88</v>
      </c>
      <c r="F5" s="9" t="s">
        <v>34</v>
      </c>
      <c r="G5" s="9"/>
    </row>
    <row r="6" spans="2:7" ht="33" customHeight="1" x14ac:dyDescent="0.2">
      <c r="B6" s="9" t="s">
        <v>82</v>
      </c>
      <c r="C6" s="9" t="s">
        <v>84</v>
      </c>
      <c r="D6" s="9" t="s">
        <v>86</v>
      </c>
      <c r="E6" s="9" t="s">
        <v>88</v>
      </c>
      <c r="F6" s="9" t="s">
        <v>34</v>
      </c>
      <c r="G6" s="9"/>
    </row>
    <row r="7" spans="2:7" ht="33" customHeight="1" x14ac:dyDescent="0.2">
      <c r="B7" s="9" t="s">
        <v>82</v>
      </c>
      <c r="C7" s="9" t="s">
        <v>84</v>
      </c>
      <c r="D7" s="9" t="s">
        <v>86</v>
      </c>
      <c r="E7" s="9" t="s">
        <v>88</v>
      </c>
      <c r="F7" s="9" t="s">
        <v>34</v>
      </c>
      <c r="G7" s="9"/>
    </row>
  </sheetData>
  <dataValidations count="8">
    <dataValidation allowBlank="1" showInputMessage="1" showErrorMessage="1" prompt="La hoja de cálculo Libros hace un seguimiento de los libros que son necesarios a lo largo del trimestre." sqref="A1"/>
    <dataValidation allowBlank="1" showInputMessage="1" showErrorMessage="1" prompt="El nombre de la universidad se actualiza automáticamente a partir del nombre especificado en la celda B1 de la hoja de cálculo Créditos." sqref="B1"/>
    <dataValidation allowBlank="1" showInputMessage="1" showErrorMessage="1" prompt="Escriba el título del libro en esta columna." sqref="B4"/>
    <dataValidation allowBlank="1" showInputMessage="1" showErrorMessage="1" prompt="Escriba el autor del libro en esta columna." sqref="C4"/>
    <dataValidation allowBlank="1" showInputMessage="1" showErrorMessage="1" prompt="Escriba en esta columna el nombre del curso para el que es necesario el libro." sqref="D4"/>
    <dataValidation allowBlank="1" showInputMessage="1" showErrorMessage="1" prompt="Escriba información sobre dónde comprar el libro en esta columna." sqref="E4"/>
    <dataValidation allowBlank="1" showInputMessage="1" showErrorMessage="1" prompt="Escriba en esta columna el número de ISBN." sqref="F4"/>
    <dataValidation allowBlank="1" showInputMessage="1" showErrorMessage="1" prompt="Escriba cualquier nota relacionada con el libro en esta columna." sqref="G4"/>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21</vt:i4>
      </vt:variant>
    </vt:vector>
  </HeadingPairs>
  <TitlesOfParts>
    <vt:vector size="27" baseType="lpstr">
      <vt:lpstr>TRIMESTRE</vt:lpstr>
      <vt:lpstr>CRÉDITOS</vt:lpstr>
      <vt:lpstr>PRESUPUESTO</vt:lpstr>
      <vt:lpstr>GASTOS MENSUALES NETOS</vt:lpstr>
      <vt:lpstr>GASTOS TRIMESTRALES</vt:lpstr>
      <vt:lpstr>LIBROS</vt:lpstr>
      <vt:lpstr>Año</vt:lpstr>
      <vt:lpstr>GASTOS_MENSUALES_NETOS</vt:lpstr>
      <vt:lpstr>Hora_de_inicio</vt:lpstr>
      <vt:lpstr>INGRESOS_MENSUALES_NETOS</vt:lpstr>
      <vt:lpstr>Intervalo_de_tiempo</vt:lpstr>
      <vt:lpstr>Meses_del_trimestre</vt:lpstr>
      <vt:lpstr>Requisito</vt:lpstr>
      <vt:lpstr>SALDO</vt:lpstr>
      <vt:lpstr>TítuloDeColumna1</vt:lpstr>
      <vt:lpstr>TítuloDeColumna2</vt:lpstr>
      <vt:lpstr>TítuloDeColumna3</vt:lpstr>
      <vt:lpstr>TítuloDeColumna4</vt:lpstr>
      <vt:lpstr>TítuloDeColumna5</vt:lpstr>
      <vt:lpstr>TítuloDeColumna6</vt:lpstr>
      <vt:lpstr>CRÉDITOS!Títulos_a_imprimir</vt:lpstr>
      <vt:lpstr>'GASTOS MENSUALES NETOS'!Títulos_a_imprimir</vt:lpstr>
      <vt:lpstr>'GASTOS TRIMESTRALES'!Títulos_a_imprimir</vt:lpstr>
      <vt:lpstr>LIBROS!Títulos_a_imprimir</vt:lpstr>
      <vt:lpstr>PRESUPUESTO!Títulos_a_imprimir</vt:lpstr>
      <vt:lpstr>TRIMESTRE!Títulos_a_imprimir</vt:lpstr>
      <vt:lpstr>Universidad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2016-09-16T00:19:44Z</dcterms:created>
  <dcterms:modified xsi:type="dcterms:W3CDTF">2017-01-24T12:43:18Z</dcterms:modified>
</cp:coreProperties>
</file>