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13F1D3F3-0CAA-4536-80E9-67AC900FD87E}" xr6:coauthVersionLast="32" xr6:coauthVersionMax="32" xr10:uidLastSave="{00000000-0000-0000-0000-000000000000}"/>
  <bookViews>
    <workbookView xWindow="0" yWindow="0" windowWidth="28800" windowHeight="11715" xr2:uid="{00000000-000D-0000-FFFF-FFFF00000000}"/>
  </bookViews>
  <sheets>
    <sheet name="Fattura commerciale" sheetId="1" r:id="rId1"/>
    <sheet name="Clienti" sheetId="3" r:id="rId2"/>
  </sheets>
  <definedNames>
    <definedName name="Acconto">'Fattura commerciale'!$H$17</definedName>
    <definedName name="AliquotaImposta">'Fattura commerciale'!$H$14</definedName>
    <definedName name="_xlnm.Print_Area" localSheetId="1">Clienti!$A:$L</definedName>
    <definedName name="_xlnm.Print_Area" localSheetId="0">'Fattura commerciale'!$A:$I</definedName>
    <definedName name="AreaTitoloRiga1..C6">'Fattura commerciale'!$B$3</definedName>
    <definedName name="AreaTitoloRiga2..E5">'Fattura commerciale'!$D$3</definedName>
    <definedName name="AreaTitoloRiga3..H5">'Fattura commerciale'!$G$3</definedName>
    <definedName name="AreaTitoloRiga4..H20">'Fattura commerciale'!$G$13</definedName>
    <definedName name="Imposta">'Fattura commerciale'!$H$15</definedName>
    <definedName name="NomeDestinatario">'Fattura commerciale'!$C$3</definedName>
    <definedName name="NomeSocietà">'Fattura commerciale'!$B$1</definedName>
    <definedName name="RicercaCliente">ElencoClienti[Nome società]</definedName>
    <definedName name="Spedizione">'Fattura commerciale'!$H$16</definedName>
    <definedName name="SubtotaleFattura">'Fattura commerciale'!$H$13</definedName>
    <definedName name="_xlnm.Print_Titles" localSheetId="1">Clienti!$2:$2</definedName>
    <definedName name="_xlnm.Print_Titles" localSheetId="0">'Fattura commerciale'!$7:$7</definedName>
    <definedName name="Titolo2">ElencoClienti[[#Headers],[Nome società]]</definedName>
    <definedName name="TitoloColonna1">VociFattura[[#Headers],[Data]]</definedName>
  </definedNames>
  <calcPr calcId="162913"/>
</workbook>
</file>

<file path=xl/calcChain.xml><?xml version="1.0" encoding="utf-8"?>
<calcChain xmlns="http://schemas.openxmlformats.org/spreadsheetml/2006/main">
  <c r="B17" i="1" l="1"/>
  <c r="H12" i="1" l="1"/>
  <c r="H11" i="1"/>
  <c r="H10" i="1"/>
  <c r="H9" i="1"/>
  <c r="H8" i="1"/>
  <c r="C6" i="1"/>
  <c r="H5" i="1"/>
  <c r="E5" i="1"/>
  <c r="C5" i="1"/>
  <c r="E4" i="1"/>
  <c r="E3" i="1"/>
  <c r="C4" i="1"/>
  <c r="B8" i="1" l="1"/>
  <c r="H4" i="1"/>
  <c r="H13" i="1" l="1"/>
  <c r="H15" i="1" l="1"/>
  <c r="H18" i="1" s="1"/>
</calcChain>
</file>

<file path=xl/sharedStrings.xml><?xml version="1.0" encoding="utf-8"?>
<sst xmlns="http://schemas.openxmlformats.org/spreadsheetml/2006/main" count="64" uniqueCount="59">
  <si>
    <t>Tailspin Toys</t>
  </si>
  <si>
    <t>Fatturare a:</t>
  </si>
  <si>
    <t>Indirizzo:</t>
  </si>
  <si>
    <t>Data</t>
  </si>
  <si>
    <t>PAGAMENTO A 10 GIORNI. IN CASO DI RITARDO NEL PAGAMENTO SARÀ APPLICATA UNA MAGGIORAZIONE DEL 2% AL MESE.</t>
  </si>
  <si>
    <t>Trey Research</t>
  </si>
  <si>
    <t>N. articolo</t>
  </si>
  <si>
    <t>Piazzale Roma 15</t>
  </si>
  <si>
    <t>20100 Lecce</t>
  </si>
  <si>
    <t>Telefono:</t>
  </si>
  <si>
    <t>Fax:</t>
  </si>
  <si>
    <t>Posta elettronica:</t>
  </si>
  <si>
    <t>Descrizione</t>
  </si>
  <si>
    <t>Blocchi di legno</t>
  </si>
  <si>
    <t>Q.tà</t>
  </si>
  <si>
    <t>123-555-0124</t>
  </si>
  <si>
    <t>Prezzo unitario</t>
  </si>
  <si>
    <t>ServizioClienti@tailspintoys.com</t>
  </si>
  <si>
    <t>www.tailspintoys.com</t>
  </si>
  <si>
    <t>N. fattura:</t>
  </si>
  <si>
    <t>Data fattura:</t>
  </si>
  <si>
    <t>Contatto:</t>
  </si>
  <si>
    <t>Sconto</t>
  </si>
  <si>
    <t>Subtotale fattura</t>
  </si>
  <si>
    <t>Aliquota d'imposta</t>
  </si>
  <si>
    <t>Imposta</t>
  </si>
  <si>
    <t>Spedizione</t>
  </si>
  <si>
    <t>Acconto ricevuto</t>
  </si>
  <si>
    <t>Totale</t>
  </si>
  <si>
    <t>Clienti</t>
  </si>
  <si>
    <t>Nome società</t>
  </si>
  <si>
    <t>Contoso, Ltd</t>
  </si>
  <si>
    <t>Nome contatto</t>
  </si>
  <si>
    <t>Diego Sagese</t>
  </si>
  <si>
    <t>Pupetta Costa</t>
  </si>
  <si>
    <t>Indirizzo</t>
  </si>
  <si>
    <t>Corso Milano 13</t>
  </si>
  <si>
    <t>Via Torino 21</t>
  </si>
  <si>
    <t>Indirizzo 2</t>
  </si>
  <si>
    <t>Interno 13</t>
  </si>
  <si>
    <t>Città</t>
  </si>
  <si>
    <t>Milano</t>
  </si>
  <si>
    <t>Barletta</t>
  </si>
  <si>
    <t>Provincia</t>
  </si>
  <si>
    <t>MI</t>
  </si>
  <si>
    <t>BA</t>
  </si>
  <si>
    <t>CAP</t>
  </si>
  <si>
    <t>09876</t>
  </si>
  <si>
    <t>Telefono</t>
  </si>
  <si>
    <t>432-555-0178</t>
  </si>
  <si>
    <t>432-555-0189</t>
  </si>
  <si>
    <t>Posta elettronica</t>
  </si>
  <si>
    <t>diego@treyresearch.NET</t>
  </si>
  <si>
    <t>pupetta@contoso.com</t>
  </si>
  <si>
    <t>Fax</t>
  </si>
  <si>
    <t>432-555-0187</t>
  </si>
  <si>
    <t>432-555-0123</t>
  </si>
  <si>
    <t>Fattura commerciale</t>
  </si>
  <si>
    <t>123-555-0123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</si>
</sst>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0;0;;@"/>
    <numFmt numFmtId="167" formatCode="[&lt;=9999999]####\-####;\(0###\)\ ####\-####"/>
    <numFmt numFmtId="168" formatCode="&quot;€&quot;\ #,##0.00"/>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Protection="0">
      <alignment horizontal="right" vertical="center"/>
    </xf>
    <xf numFmtId="168" fontId="1" fillId="0" borderId="0" applyFill="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67" fontId="10" fillId="0" borderId="0" applyFont="0" applyFill="0" applyBorder="0" applyAlignment="0" applyProtection="0">
      <alignment vertical="center"/>
    </xf>
    <xf numFmtId="0" fontId="10" fillId="0" borderId="0" applyNumberFormat="0" applyFill="0" applyBorder="0" applyProtection="0"/>
    <xf numFmtId="166"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2">
    <xf numFmtId="0" fontId="0" fillId="0" borderId="0" xfId="0">
      <alignment horizontal="left" vertical="center" wrapText="1"/>
    </xf>
    <xf numFmtId="0" fontId="4" fillId="0" borderId="0" xfId="0" applyFont="1" applyProtection="1">
      <alignment horizontal="left" vertical="center" wrapText="1"/>
    </xf>
    <xf numFmtId="0" fontId="0" fillId="0" borderId="0" xfId="0" applyFont="1" applyFill="1" applyBorder="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168" fontId="0" fillId="0" borderId="0" xfId="10" applyFont="1" applyFill="1" applyBorder="1">
      <alignment horizontal="right" vertical="center" indent="1"/>
    </xf>
    <xf numFmtId="1" fontId="0" fillId="0" borderId="0" xfId="17" applyFont="1" applyFill="1" applyBorder="1">
      <alignment vertical="center"/>
    </xf>
    <xf numFmtId="168" fontId="0" fillId="0" borderId="0" xfId="9" applyFont="1" applyFill="1" applyBorder="1">
      <alignment horizontal="right" vertical="center"/>
    </xf>
    <xf numFmtId="167" fontId="10" fillId="0" borderId="0" xfId="18" applyFill="1" applyBorder="1" applyAlignment="1" applyProtection="1">
      <alignment horizontal="left" vertical="center"/>
    </xf>
    <xf numFmtId="0" fontId="0" fillId="0" borderId="0" xfId="0" applyFont="1" applyFill="1" applyBorder="1" applyAlignment="1" applyProtection="1">
      <alignment horizontal="right" vertical="center" indent="1"/>
    </xf>
    <xf numFmtId="0" fontId="11" fillId="0" borderId="0" xfId="2">
      <alignment horizontal="left" wrapText="1" indent="2"/>
    </xf>
    <xf numFmtId="0" fontId="0" fillId="0" borderId="0" xfId="0">
      <alignment horizontal="left" vertical="center" wrapText="1"/>
    </xf>
    <xf numFmtId="166"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9" fontId="2" fillId="0" borderId="3" xfId="4" applyFill="1" applyBorder="1" applyProtection="1">
      <alignment horizontal="right" vertical="center" indent="1"/>
    </xf>
    <xf numFmtId="168" fontId="1"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67" fontId="11" fillId="0" borderId="0" xfId="18" applyFont="1" applyAlignment="1">
      <alignment horizontal="left" wrapText="1" indent="2"/>
    </xf>
    <xf numFmtId="14" fontId="10" fillId="0" borderId="0" xfId="16" applyAlignment="1">
      <alignment horizontal="left" vertical="center" wrapText="1"/>
    </xf>
    <xf numFmtId="0" fontId="0" fillId="0" borderId="0" xfId="22" applyFont="1">
      <alignment horizontal="left" vertical="center" wrapText="1"/>
    </xf>
    <xf numFmtId="14" fontId="0" fillId="0" borderId="0" xfId="16" applyFont="1" applyAlignment="1">
      <alignment horizontal="left" vertical="center" wrapText="1"/>
    </xf>
    <xf numFmtId="167" fontId="11" fillId="0" borderId="0" xfId="3" applyNumberFormat="1">
      <alignment horizontal="left" vertical="top" wrapText="1" indent="2"/>
    </xf>
    <xf numFmtId="0" fontId="10" fillId="0" borderId="0" xfId="1" applyFill="1" applyBorder="1" applyAlignment="1" applyProtection="1">
      <alignment vertical="center" wrapText="1"/>
    </xf>
    <xf numFmtId="0" fontId="10" fillId="0" borderId="0" xfId="1" applyFill="1" applyAlignment="1">
      <alignment horizontal="center" vertical="center" wrapText="1"/>
    </xf>
    <xf numFmtId="0" fontId="10" fillId="0" borderId="0" xfId="1" quotePrefix="1" applyAlignment="1">
      <alignment horizontal="center" vertical="center" wrapText="1"/>
    </xf>
    <xf numFmtId="0" fontId="10" fillId="0" borderId="0" xfId="19"/>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67" fontId="8" fillId="0" borderId="0" xfId="18" applyFont="1" applyAlignment="1">
      <alignment horizontal="left" vertical="top" wrapText="1"/>
    </xf>
    <xf numFmtId="166"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cellXfs>
  <cellStyles count="24">
    <cellStyle name="Bordo destro" xfId="15" xr:uid="{00000000-0005-0000-0000-000000000000}"/>
    <cellStyle name="Collegamento ipertestuale" xfId="1" builtinId="8" customBuiltin="1"/>
    <cellStyle name="Collegamento ipertestuale visitato" xfId="5" builtinId="9" customBuiltin="1"/>
    <cellStyle name="Data" xfId="16" xr:uid="{00000000-0005-0000-0000-000003000000}"/>
    <cellStyle name="Dettagli fattura" xfId="20" xr:uid="{00000000-0005-0000-0000-000004000000}"/>
    <cellStyle name="Dettagli tabella allineati a sinistra" xfId="22" xr:uid="{00000000-0005-0000-0000-000005000000}"/>
    <cellStyle name="Intestazione tabella allineata a destra" xfId="21" xr:uid="{00000000-0005-0000-0000-000006000000}"/>
    <cellStyle name="Migliaia" xfId="7" builtinId="3" customBuiltin="1"/>
    <cellStyle name="Migliaia [0]" xfId="8" builtinId="6" customBuiltin="1"/>
    <cellStyle name="Normale" xfId="0" builtinId="0" customBuiltin="1"/>
    <cellStyle name="Nota" xfId="13" builtinId="10" customBuiltin="1"/>
    <cellStyle name="Percentuale" xfId="4" builtinId="5" customBuiltin="1"/>
    <cellStyle name="Quantità" xfId="17" xr:uid="{00000000-0005-0000-0000-00000C000000}"/>
    <cellStyle name="Telefono" xfId="18" xr:uid="{00000000-0005-0000-0000-00000D000000}"/>
    <cellStyle name="Testo descrittivo" xfId="19" builtinId="53" customBuiltin="1"/>
    <cellStyle name="Titolo" xfId="6" builtinId="15" customBuiltin="1"/>
    <cellStyle name="Titolo 1" xfId="2" builtinId="16" customBuiltin="1"/>
    <cellStyle name="Titolo 2" xfId="3" builtinId="17" customBuiltin="1"/>
    <cellStyle name="Titolo 3" xfId="11" builtinId="18" customBuiltin="1"/>
    <cellStyle name="Titolo 4" xfId="12" builtinId="19" customBuiltin="1"/>
    <cellStyle name="Totale" xfId="14" builtinId="25" customBuiltin="1"/>
    <cellStyle name="Valuta" xfId="9" builtinId="4" customBuiltin="1"/>
    <cellStyle name="Valuta [0]" xfId="10" builtinId="7" customBuiltin="1"/>
    <cellStyle name="znavigation cell" xfId="23" xr:uid="{00000000-0005-0000-0000-000017000000}"/>
  </cellStyles>
  <dxfs count="10">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Fattura commerciale" defaultPivotStyle="PivotStyleLight16">
    <tableStyle name="Fattura commerciale" pivot="0" count="5" xr9:uid="{00000000-0011-0000-FFFF-FFFF00000000}">
      <tableStyleElement type="wholeTable" dxfId="9"/>
      <tableStyleElement type="headerRow" dxfId="8"/>
      <tableStyleElement type="totalRow"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i!A1"/></Relationships>
</file>

<file path=xl/drawings/_rels/drawing2.xml.rels><?xml version="1.0" encoding="UTF-8" standalone="yes"?>
<Relationships xmlns="http://schemas.openxmlformats.org/package/2006/relationships"><Relationship Id="rId1" Type="http://schemas.openxmlformats.org/officeDocument/2006/relationships/hyperlink" Target="#'Fattura commerciale'!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629926</xdr:rowOff>
    </xdr:to>
    <xdr:sp macro="" textlink="">
      <xdr:nvSpPr>
        <xdr:cNvPr id="3" name="Freccia: Pentagono 2" descr="Selezionare per passare al foglio di lavoro Clienti">
          <a:hlinkClick xmlns:r="http://schemas.openxmlformats.org/officeDocument/2006/relationships" r:id="rId1" tooltip="Selezionare per passare al foglio di lavoro Clienti"/>
          <a:extLst>
            <a:ext uri="{FF2B5EF4-FFF2-40B4-BE49-F238E27FC236}">
              <a16:creationId xmlns:a16="http://schemas.microsoft.com/office/drawing/2014/main" id="{74092F0A-1B54-4027-B0EC-248D38E21E12}"/>
            </a:ext>
          </a:extLst>
        </xdr:cNvPr>
        <xdr:cNvSpPr/>
      </xdr:nvSpPr>
      <xdr:spPr>
        <a:xfrm>
          <a:off x="10239372" y="161926"/>
          <a:ext cx="1435608" cy="46800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it" sz="1100" b="0">
              <a:solidFill>
                <a:schemeClr val="bg1"/>
              </a:solidFill>
            </a:rPr>
            <a:t>Clienti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66672</xdr:rowOff>
    </xdr:from>
    <xdr:to>
      <xdr:col>12</xdr:col>
      <xdr:colOff>1464183</xdr:colOff>
      <xdr:row>0</xdr:row>
      <xdr:rowOff>533399</xdr:rowOff>
    </xdr:to>
    <xdr:sp macro="" textlink="">
      <xdr:nvSpPr>
        <xdr:cNvPr id="2" name="Freccia: Pentagono 1" descr="Selezionare per passare al foglio di lavoro Fattura commerciale">
          <a:hlinkClick xmlns:r="http://schemas.openxmlformats.org/officeDocument/2006/relationships" r:id="rId1" tooltip="Selezionare per passare al foglio di lavoro Fattura commerciale"/>
          <a:extLst>
            <a:ext uri="{FF2B5EF4-FFF2-40B4-BE49-F238E27FC236}">
              <a16:creationId xmlns:a16="http://schemas.microsoft.com/office/drawing/2014/main" id="{A369B219-35C8-4A3B-AB52-F207ECE6F82D}"/>
            </a:ext>
          </a:extLst>
        </xdr:cNvPr>
        <xdr:cNvSpPr/>
      </xdr:nvSpPr>
      <xdr:spPr>
        <a:xfrm flipH="1">
          <a:off x="14563725" y="66672"/>
          <a:ext cx="1435608" cy="466727"/>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it" sz="1100" b="0">
              <a:solidFill>
                <a:schemeClr val="bg1"/>
              </a:solidFill>
            </a:rPr>
            <a:t>Fattura</a:t>
          </a:r>
          <a:r>
            <a:rPr lang="it" sz="1100" b="0" baseline="0">
              <a:solidFill>
                <a:schemeClr val="bg1"/>
              </a:solidFill>
            </a:rPr>
            <a:t> commerciale</a:t>
          </a:r>
          <a:endParaRPr lang="en-US" sz="1100" b="0">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VociFattura" displayName="VociFattura" ref="B7:H12">
  <autoFilter ref="B7:H12"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xr3:uid="{00000000-0010-0000-0000-000008000000}" name="Data" totalsRowLabel="Totale"/>
    <tableColumn id="1" xr3:uid="{00000000-0010-0000-0000-000001000000}" name="N. articolo"/>
    <tableColumn id="2" xr3:uid="{00000000-0010-0000-0000-000002000000}" name="Descrizione"/>
    <tableColumn id="3" xr3:uid="{00000000-0010-0000-0000-000003000000}" name="Q.tà"/>
    <tableColumn id="4" xr3:uid="{00000000-0010-0000-0000-000004000000}" name="Prezzo unitario"/>
    <tableColumn id="5" xr3:uid="{00000000-0010-0000-0000-000005000000}" name="Sconto"/>
    <tableColumn id="6" xr3:uid="{00000000-0010-0000-0000-000006000000}" name="Totale">
      <calculatedColumnFormula>IF(AND(VociFattura[[#This Row],[Q.tà]]&lt;&gt;"",VociFattura[[#This Row],[Prezzo unitario]]&lt;&gt;""),(VociFattura[[#This Row],[Q.tà]]*VociFattura[[#This Row],[Prezzo unitario]])-VociFattura[[#This Row],[Sconto]],"")</calculatedColumnFormula>
    </tableColumn>
  </tableColumns>
  <tableStyleInfo name="Fattura commerciale" showFirstColumn="0" showLastColumn="0" showRowStripes="1" showColumnStripes="0"/>
  <extLst>
    <ext xmlns:x14="http://schemas.microsoft.com/office/spreadsheetml/2009/9/main" uri="{504A1905-F514-4f6f-8877-14C23A59335A}">
      <x14:table altTextSummary="Immettere la data, il numero di articolo, la descrizione, la quantità, il prezzo unitario e lo sconto in questa tabella. Il totale viene calcolato automa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ElencoClienti" displayName="ElencoClienti" ref="B2:K4">
  <autoFilter ref="B2:K4" xr:uid="{00000000-0009-0000-0100-000001000000}"/>
  <tableColumns count="10">
    <tableColumn id="2" xr3:uid="{00000000-0010-0000-0100-000002000000}" name="Nome società"/>
    <tableColumn id="3" xr3:uid="{00000000-0010-0000-0100-000003000000}" name="Nome contatto"/>
    <tableColumn id="4" xr3:uid="{00000000-0010-0000-0100-000004000000}" name="Indirizzo"/>
    <tableColumn id="1" xr3:uid="{00000000-0010-0000-0100-000001000000}" name="Indirizzo 2"/>
    <tableColumn id="5" xr3:uid="{00000000-0010-0000-0100-000005000000}" name="Città"/>
    <tableColumn id="6" xr3:uid="{00000000-0010-0000-0100-000006000000}" name="Provincia"/>
    <tableColumn id="7" xr3:uid="{00000000-0010-0000-0100-000007000000}" name="CAP" dataDxfId="3"/>
    <tableColumn id="8" xr3:uid="{00000000-0010-0000-0100-000008000000}" name="Telefono" dataDxfId="2" dataCellStyle="Telefono"/>
    <tableColumn id="10" xr3:uid="{00000000-0010-0000-0100-00000A000000}" name="Posta elettronica" dataDxfId="1" dataCellStyle="Collegamento ipertestuale"/>
    <tableColumn id="11" xr3:uid="{00000000-0010-0000-0100-00000B000000}" name="Fax" dataDxfId="0" dataCellStyle="Telefono"/>
  </tableColumns>
  <tableStyleInfo name="Fattura commerciale" showFirstColumn="0" showLastColumn="0" showRowStripes="1" showColumnStripes="0"/>
  <extLst>
    <ext xmlns:x14="http://schemas.microsoft.com/office/spreadsheetml/2009/9/main" uri="{504A1905-F514-4f6f-8877-14C23A59335A}">
      <x14:table altTextSummary="Immettere i dettagli dei clienti, ad esempio il nome della società, il nome del contatto, l'indirizzo, il telefono, l'indirizzo di posta elettronica e il numero di fax, in questa tabella"/>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rvizioClienti@tailspintoys.com"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icrosoft.com/it-I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ego@treyresearch.NET" TargetMode="External"/><Relationship Id="rId1" Type="http://schemas.openxmlformats.org/officeDocument/2006/relationships/hyperlink" Target="mailto:pupetta@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5.7109375" style="1" customWidth="1"/>
    <col min="3" max="3" width="25.7109375" style="1" customWidth="1"/>
    <col min="4" max="4" width="27.140625" style="1" customWidth="1"/>
    <col min="5" max="5" width="15.7109375" style="1" customWidth="1"/>
    <col min="6" max="6" width="27.5703125" style="1" customWidth="1"/>
    <col min="7" max="7" width="18.85546875" style="1" customWidth="1"/>
    <col min="8" max="8" width="17" style="1" customWidth="1"/>
    <col min="9" max="9" width="2.7109375" customWidth="1"/>
    <col min="10" max="10" width="22.7109375" customWidth="1"/>
  </cols>
  <sheetData>
    <row r="1" spans="1:10" ht="60" customHeight="1" x14ac:dyDescent="0.25">
      <c r="A1" s="17"/>
      <c r="B1" s="40" t="s">
        <v>0</v>
      </c>
      <c r="C1" s="41"/>
      <c r="D1" s="16" t="s">
        <v>7</v>
      </c>
      <c r="E1" s="6" t="s">
        <v>9</v>
      </c>
      <c r="F1" s="25" t="s">
        <v>58</v>
      </c>
      <c r="G1" s="34" t="s">
        <v>17</v>
      </c>
      <c r="H1" s="35"/>
      <c r="J1" s="31" t="s">
        <v>29</v>
      </c>
    </row>
    <row r="2" spans="1:10" ht="54.95" customHeight="1" x14ac:dyDescent="0.25">
      <c r="B2" s="40"/>
      <c r="C2" s="41"/>
      <c r="D2" s="8" t="s">
        <v>8</v>
      </c>
      <c r="E2" s="9" t="s">
        <v>10</v>
      </c>
      <c r="F2" s="29" t="s">
        <v>15</v>
      </c>
      <c r="G2" s="36" t="s">
        <v>18</v>
      </c>
      <c r="H2" s="36"/>
    </row>
    <row r="3" spans="1:10" ht="30" customHeight="1" x14ac:dyDescent="0.25">
      <c r="B3" s="9" t="s">
        <v>1</v>
      </c>
      <c r="C3" s="18" t="s">
        <v>5</v>
      </c>
      <c r="D3" s="9" t="s">
        <v>9</v>
      </c>
      <c r="E3" s="38" t="str">
        <f>IFERROR(VLOOKUP(NomeDestinatario,ElencoClienti[],8,FALSE),"")</f>
        <v>432-555-0178</v>
      </c>
      <c r="F3" s="38"/>
      <c r="G3" s="9" t="s">
        <v>19</v>
      </c>
      <c r="H3" s="19">
        <v>34567</v>
      </c>
    </row>
    <row r="4" spans="1:10" ht="30" customHeight="1" x14ac:dyDescent="0.25">
      <c r="B4" s="37" t="s">
        <v>2</v>
      </c>
      <c r="C4" s="18" t="str">
        <f>IFERROR(VLOOKUP(NomeDestinatario,ElencoClienti[],3,FALSE),"")</f>
        <v>Corso Milano 13</v>
      </c>
      <c r="D4" s="9" t="s">
        <v>10</v>
      </c>
      <c r="E4" s="38" t="str">
        <f>IFERROR(VLOOKUP(NomeDestinatario,ElencoClienti[],10,FALSE),"")</f>
        <v>432-555-0187</v>
      </c>
      <c r="F4" s="38"/>
      <c r="G4" s="9" t="s">
        <v>20</v>
      </c>
      <c r="H4" s="20">
        <f ca="1">TODAY()</f>
        <v>43202</v>
      </c>
    </row>
    <row r="5" spans="1:10" ht="30" customHeight="1" x14ac:dyDescent="0.25">
      <c r="B5" s="37"/>
      <c r="C5" s="18" t="str">
        <f>IF(VLOOKUP(NomeDestinatario,ElencoClienti[],4,FALSE)&lt;&gt;"",VLOOKUP(NomeDestinatario,ElencoClienti[],4,FALSE),IF(VLOOKUP(NomeDestinatario,ElencoClienti[],5,FALSE)&lt;&gt;"",CONCATENATE(VLOOKUP(NomeDestinatario,ElencoClienti[],5,FALSE),", ",VLOOKUP(NomeDestinatario,ElencoClienti[],6,FALSE)," ",VLOOKUP(NomeDestinatario,ElencoClienti[],7,FALSE)),CONCATENATE(VLOOKUP(NomeDestinatario,ElencoClienti[],6,FALSE)," ",VLOOKUP(NomeDestinatario,ElencoClienti[],7,FALSE))))</f>
        <v>Interno 13</v>
      </c>
      <c r="D5" s="9" t="s">
        <v>11</v>
      </c>
      <c r="E5" s="39" t="str">
        <f>IFERROR(VLOOKUP(NomeDestinatario,ElencoClienti[],9,FALSE),"")</f>
        <v>diego@treyresearch.NET</v>
      </c>
      <c r="F5" s="39"/>
      <c r="G5" s="9" t="s">
        <v>21</v>
      </c>
      <c r="H5" s="18" t="str">
        <f>IFERROR(VLOOKUP(NomeDestinatario,ElencoClienti[],2,FALSE),"")</f>
        <v>Diego Sagese</v>
      </c>
    </row>
    <row r="6" spans="1:10" ht="30" customHeight="1" x14ac:dyDescent="0.25">
      <c r="B6" s="37"/>
      <c r="C6" s="18" t="str">
        <f>IF(VLOOKUP(NomeDestinatario,ElencoClienti[],4,FALSE)="","",IF(VLOOKUP(NomeDestinatario,ElencoClienti[],5,FALSE)&lt;&gt;"",CONCATENATE(VLOOKUP(NomeDestinatario,ElencoClienti[],5,FALSE),", ",VLOOKUP(NomeDestinatario,ElencoClienti[],6,FALSE)," ",VLOOKUP(NomeDestinatario,ElencoClienti[],7,FALSE)),CONCATENATE(VLOOKUP(NomeDestinatario,ElencoClienti[],6,FALSE)," ",VLOOKUP(NomeDestinatario,ElencoClienti[],7,FALSE))))</f>
        <v>Milano, MI 12345</v>
      </c>
      <c r="F6" s="3"/>
      <c r="G6" s="4"/>
    </row>
    <row r="7" spans="1:10" ht="30" customHeight="1" x14ac:dyDescent="0.25">
      <c r="B7" s="27" t="s">
        <v>3</v>
      </c>
      <c r="C7" s="24" t="s">
        <v>6</v>
      </c>
      <c r="D7" s="24" t="s">
        <v>12</v>
      </c>
      <c r="E7" s="23" t="s">
        <v>14</v>
      </c>
      <c r="F7" s="23" t="s">
        <v>16</v>
      </c>
      <c r="G7" s="23" t="s">
        <v>22</v>
      </c>
      <c r="H7" s="23" t="s">
        <v>28</v>
      </c>
    </row>
    <row r="8" spans="1:10" ht="30" customHeight="1" x14ac:dyDescent="0.25">
      <c r="B8" s="28">
        <f ca="1">TODAY()</f>
        <v>43202</v>
      </c>
      <c r="C8" s="24">
        <v>789807</v>
      </c>
      <c r="D8" s="24" t="s">
        <v>13</v>
      </c>
      <c r="E8" s="12">
        <v>4</v>
      </c>
      <c r="F8" s="13">
        <v>10</v>
      </c>
      <c r="G8" s="13">
        <v>2</v>
      </c>
      <c r="H8" s="11">
        <f>IF(AND(VociFattura[[#This Row],[Q.tà]]&lt;&gt;"",VociFattura[[#This Row],[Prezzo unitario]]&lt;&gt;""),(VociFattura[[#This Row],[Q.tà]]*VociFattura[[#This Row],[Prezzo unitario]])-VociFattura[[#This Row],[Sconto]],"")</f>
        <v>38</v>
      </c>
    </row>
    <row r="9" spans="1:10" ht="30" customHeight="1" x14ac:dyDescent="0.25">
      <c r="B9" s="26"/>
      <c r="C9" s="24"/>
      <c r="D9" s="24"/>
      <c r="E9" s="12"/>
      <c r="F9" s="13"/>
      <c r="G9" s="13"/>
      <c r="H9" s="11" t="str">
        <f>IF(AND(VociFattura[[#This Row],[Q.tà]]&lt;&gt;"",VociFattura[[#This Row],[Prezzo unitario]]&lt;&gt;""),(VociFattura[[#This Row],[Q.tà]]*VociFattura[[#This Row],[Prezzo unitario]])-VociFattura[[#This Row],[Sconto]],"")</f>
        <v/>
      </c>
    </row>
    <row r="10" spans="1:10" ht="30" customHeight="1" x14ac:dyDescent="0.25">
      <c r="B10" s="26"/>
      <c r="C10" s="24"/>
      <c r="D10" s="24"/>
      <c r="E10" s="12"/>
      <c r="F10" s="13"/>
      <c r="G10" s="13"/>
      <c r="H10" s="11" t="str">
        <f>IF(AND(VociFattura[[#This Row],[Q.tà]]&lt;&gt;"",VociFattura[[#This Row],[Prezzo unitario]]&lt;&gt;""),(VociFattura[[#This Row],[Q.tà]]*VociFattura[[#This Row],[Prezzo unitario]])-VociFattura[[#This Row],[Sconto]],"")</f>
        <v/>
      </c>
    </row>
    <row r="11" spans="1:10" ht="30" customHeight="1" x14ac:dyDescent="0.25">
      <c r="B11" s="26"/>
      <c r="C11" s="24"/>
      <c r="D11" s="24"/>
      <c r="E11" s="12"/>
      <c r="F11" s="13"/>
      <c r="G11" s="13"/>
      <c r="H11" s="11" t="str">
        <f>IF(AND(VociFattura[[#This Row],[Q.tà]]&lt;&gt;"",VociFattura[[#This Row],[Prezzo unitario]]&lt;&gt;""),(VociFattura[[#This Row],[Q.tà]]*VociFattura[[#This Row],[Prezzo unitario]])-VociFattura[[#This Row],[Sconto]],"")</f>
        <v/>
      </c>
    </row>
    <row r="12" spans="1:10" ht="30" customHeight="1" x14ac:dyDescent="0.25">
      <c r="B12" s="26"/>
      <c r="C12" s="24"/>
      <c r="D12" s="24"/>
      <c r="E12" s="12"/>
      <c r="F12" s="13"/>
      <c r="G12" s="13"/>
      <c r="H12" s="11" t="str">
        <f>IF(AND(VociFattura[[#This Row],[Q.tà]]&lt;&gt;"",VociFattura[[#This Row],[Prezzo unitario]]&lt;&gt;""),(VociFattura[[#This Row],[Q.tà]]*VociFattura[[#This Row],[Prezzo unitario]])-VociFattura[[#This Row],[Sconto]],"")</f>
        <v/>
      </c>
    </row>
    <row r="13" spans="1:10" ht="30" customHeight="1" x14ac:dyDescent="0.25">
      <c r="B13" s="5"/>
      <c r="C13" s="5"/>
      <c r="D13" s="5"/>
      <c r="E13" s="5"/>
      <c r="F13" s="5"/>
      <c r="G13" s="10" t="s">
        <v>23</v>
      </c>
      <c r="H13" s="22">
        <f>SUM(VociFattura[Totale])</f>
        <v>38</v>
      </c>
    </row>
    <row r="14" spans="1:10" ht="30" customHeight="1" x14ac:dyDescent="0.25">
      <c r="B14" s="5"/>
      <c r="C14" s="5"/>
      <c r="D14" s="5"/>
      <c r="E14" s="5"/>
      <c r="F14" s="5"/>
      <c r="G14" s="10" t="s">
        <v>24</v>
      </c>
      <c r="H14" s="21">
        <v>8.8999999999999996E-2</v>
      </c>
    </row>
    <row r="15" spans="1:10" ht="30" customHeight="1" x14ac:dyDescent="0.25">
      <c r="B15" s="5"/>
      <c r="C15" s="5"/>
      <c r="D15" s="5"/>
      <c r="E15" s="5"/>
      <c r="F15" s="5"/>
      <c r="G15" s="10" t="s">
        <v>25</v>
      </c>
      <c r="H15" s="22">
        <f>SubtotaleFattura*AliquotaImposta</f>
        <v>3.3819999999999997</v>
      </c>
    </row>
    <row r="16" spans="1:10" ht="30" customHeight="1" x14ac:dyDescent="0.25">
      <c r="B16" s="5"/>
      <c r="C16" s="5"/>
      <c r="D16" s="5"/>
      <c r="E16" s="5"/>
      <c r="F16" s="5"/>
      <c r="G16" s="10" t="s">
        <v>26</v>
      </c>
      <c r="H16" s="22">
        <v>5</v>
      </c>
    </row>
    <row r="17" spans="2:8" ht="30" customHeight="1" x14ac:dyDescent="0.25">
      <c r="B17" s="33" t="str">
        <f>"GLI ASSEGNI DEVONO ESSERE INTESTATI A "&amp;UPPER(NomeSocietà)&amp;"."</f>
        <v>GLI ASSEGNI DEVONO ESSERE INTESTATI A TAILSPIN TOYS.</v>
      </c>
      <c r="C17" s="33"/>
      <c r="D17" s="33"/>
      <c r="E17" s="33"/>
      <c r="F17" s="33"/>
      <c r="G17" s="10" t="s">
        <v>27</v>
      </c>
      <c r="H17" s="22">
        <v>0</v>
      </c>
    </row>
    <row r="18" spans="2:8" ht="30" customHeight="1" x14ac:dyDescent="0.25">
      <c r="B18" s="33" t="s">
        <v>4</v>
      </c>
      <c r="C18" s="33"/>
      <c r="D18" s="33"/>
      <c r="E18" s="33"/>
      <c r="F18" s="33"/>
      <c r="G18" s="10" t="s">
        <v>28</v>
      </c>
      <c r="H18" s="22">
        <f>SubtotaleFattura+Imposta+Spedizione-Acconto</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4" priority="1">
      <formula>$E$5&lt;&gt;""</formula>
    </cfRule>
  </conditionalFormatting>
  <dataValidations xWindow="956" yWindow="463" count="50">
    <dataValidation type="list" allowBlank="1" showInputMessage="1" prompt="Selezionare il nome del cliente in questa cella. Premere ALT+freccia GIÙ per aprire l'elenco a discesa e quindi INVIO per effettuare una selezione. Per espandere l'elenco di selezione, aggiungere altri clienti nel foglio di lavoro Clienti" sqref="C3" xr:uid="{00000000-0002-0000-0000-000000000000}">
      <formula1>RicercaCliente</formula1>
    </dataValidation>
    <dataValidation allowBlank="1" showInputMessage="1" showErrorMessage="1" prompt="Immettere l'indirizzo della società che emette la fattura in questa cella" sqref="D1" xr:uid="{00000000-0002-0000-0000-000001000000}"/>
    <dataValidation allowBlank="1" showInputMessage="1" showErrorMessage="1" prompt="Immettere CAP, città e provincia in questa cella" sqref="D2" xr:uid="{00000000-0002-0000-0000-000002000000}"/>
    <dataValidation allowBlank="1" showInputMessage="1" showErrorMessage="1" prompt="Immettere il numero di telefono della società che emette la fattura in questa cella" sqref="F1" xr:uid="{00000000-0002-0000-0000-000003000000}"/>
    <dataValidation allowBlank="1" showInputMessage="1" showErrorMessage="1" prompt="Immettere il numero di fax della società che emette la fattura in questa cella" sqref="F2" xr:uid="{00000000-0002-0000-0000-000004000000}"/>
    <dataValidation allowBlank="1" showInputMessage="1" showErrorMessage="1" prompt="Immettere l'indirizzo di posta elettronica della società che emette la fattura in questa cella" sqref="G1" xr:uid="{00000000-0002-0000-0000-000005000000}"/>
    <dataValidation allowBlank="1" showInputMessage="1" showErrorMessage="1" prompt="Immettere il sito Web della società che emette la fattura in questa cella" sqref="G2:H2" xr:uid="{00000000-0002-0000-0000-000006000000}"/>
    <dataValidation allowBlank="1" showInputMessage="1" showErrorMessage="1" prompt="Le informazioni relative al destinatario della fattura vengono aggiornate automaticamente nelle righe da 3 a 6 in base alla selezione effettuata nella cella a destra. Immettere il numero di fattura e la data della fattura nelle celle H3 e H4" sqref="B3" xr:uid="{00000000-0002-0000-0000-000007000000}"/>
    <dataValidation allowBlank="1" showInputMessage="1" showErrorMessage="1" prompt="Il numero di telefono del cliente viene aggiornato automaticamente nella cella a destra" sqref="D3" xr:uid="{00000000-0002-0000-0000-000008000000}"/>
    <dataValidation allowBlank="1" showInputMessage="1" showErrorMessage="1" prompt="Il numero di telefono del cliente viene aggiornato automaticamente in questa cella " sqref="E3" xr:uid="{00000000-0002-0000-0000-000009000000}"/>
    <dataValidation allowBlank="1" showInputMessage="1" showErrorMessage="1" prompt="Il numero di fax del cliente viene aggiornato automaticamente nella cella a destra" sqref="D4" xr:uid="{00000000-0002-0000-0000-00000A000000}"/>
    <dataValidation allowBlank="1" showInputMessage="1" showErrorMessage="1" prompt="Il numero di fax del cliente viene aggiornato automaticamente in questa cella" sqref="E4" xr:uid="{00000000-0002-0000-0000-00000B000000}"/>
    <dataValidation allowBlank="1" showInputMessage="1" showErrorMessage="1" prompt="L'indirizzo di posta elettronica del cliente viene aggiornato automaticamente nella cella a destra" sqref="D5" xr:uid="{00000000-0002-0000-0000-00000C000000}"/>
    <dataValidation allowBlank="1" showInputMessage="1" showErrorMessage="1" prompt="Immettere il numero di fattura nella cella a destra" sqref="G3" xr:uid="{00000000-0002-0000-0000-00000D000000}"/>
    <dataValidation allowBlank="1" showInputMessage="1" showErrorMessage="1" prompt="Immettere il numero della fattura in questa cella" sqref="H3" xr:uid="{00000000-0002-0000-0000-00000E000000}"/>
    <dataValidation allowBlank="1" showInputMessage="1" showErrorMessage="1" prompt="Immettere la data della fattura nella cella a destra" sqref="G4" xr:uid="{00000000-0002-0000-0000-00000F000000}"/>
    <dataValidation allowBlank="1" showInputMessage="1" showErrorMessage="1" prompt="Immettere la data della fattura in questa cella" sqref="H4" xr:uid="{00000000-0002-0000-0000-000010000000}"/>
    <dataValidation allowBlank="1" showInputMessage="1" showErrorMessage="1" prompt="Il nome del contatto del cliente viene aggiornato automaticamente nella cella a destra " sqref="G5" xr:uid="{00000000-0002-0000-0000-000011000000}"/>
    <dataValidation allowBlank="1" showInputMessage="1" showErrorMessage="1" prompt="Il nome del contatto del cliente viene aggiornato automaticamente in questa cella" sqref="H5" xr:uid="{00000000-0002-0000-0000-000012000000}"/>
    <dataValidation allowBlank="1" showInputMessage="1" showErrorMessage="1" prompt="Immettere la data in questa colonna sotto questa intestazione" sqref="B7" xr:uid="{00000000-0002-0000-0000-000013000000}"/>
    <dataValidation allowBlank="1" showInputMessage="1" showErrorMessage="1" prompt="Immettere il numero dell'articolo in questa colonna sotto questa intestazione" sqref="C7" xr:uid="{00000000-0002-0000-0000-000014000000}"/>
    <dataValidation allowBlank="1" showInputMessage="1" showErrorMessage="1" prompt="Immettere la descrizione dell'articolo in questa colonna sotto questa intestazione" sqref="D7" xr:uid="{00000000-0002-0000-0000-000015000000}"/>
    <dataValidation allowBlank="1" showInputMessage="1" showErrorMessage="1" prompt="Immettere la quantità in questa colonna sotto questa intestazione" sqref="E7" xr:uid="{00000000-0002-0000-0000-000016000000}"/>
    <dataValidation allowBlank="1" showInputMessage="1" showErrorMessage="1" prompt="Immettere il prezzo unitario in questa colonna sotto questa intestazione" sqref="F7" xr:uid="{00000000-0002-0000-0000-000017000000}"/>
    <dataValidation allowBlank="1" showInputMessage="1" showErrorMessage="1" prompt="Immettere lo sconto in questa colonna sotto questa intestazione" sqref="G7" xr:uid="{00000000-0002-0000-0000-000018000000}"/>
    <dataValidation allowBlank="1" showInputMessage="1" showErrorMessage="1" prompt="Il totale viene calcolato automaticamente in questa colonna sotto questa intestazione" sqref="H7" xr:uid="{00000000-0002-0000-0000-000019000000}"/>
    <dataValidation allowBlank="1" showInputMessage="1" showErrorMessage="1" prompt="Il subtotale della fattura viene calcolato automaticamente nella cella a destra" sqref="G13" xr:uid="{00000000-0002-0000-0000-00001A000000}"/>
    <dataValidation allowBlank="1" showInputMessage="1" showErrorMessage="1" prompt="Il subtotale della fattura viene calcolato automaticamente in questa cella" sqref="H13" xr:uid="{00000000-0002-0000-0000-00001B000000}"/>
    <dataValidation allowBlank="1" showInputMessage="1" showErrorMessage="1" prompt="Immettere l'aliquota d'imposta nella cella a destra" sqref="G14" xr:uid="{00000000-0002-0000-0000-00001C000000}"/>
    <dataValidation allowBlank="1" showInputMessage="1" showErrorMessage="1" prompt="Immettere l'aliquota d'imposta in questa cella" sqref="H14" xr:uid="{00000000-0002-0000-0000-00001D000000}"/>
    <dataValidation allowBlank="1" showInputMessage="1" showErrorMessage="1" prompt="L'imposta viene calcolata automaticamente nella cella a destra" sqref="G15" xr:uid="{00000000-0002-0000-0000-00001E000000}"/>
    <dataValidation allowBlank="1" showInputMessage="1" showErrorMessage="1" prompt="L'imposta viene calcolata automaticamente in questa cella" sqref="H15" xr:uid="{00000000-0002-0000-0000-00001F000000}"/>
    <dataValidation allowBlank="1" showInputMessage="1" showErrorMessage="1" prompt="Immettere l'importo della spedizione nella cella a destra" sqref="G16" xr:uid="{00000000-0002-0000-0000-000020000000}"/>
    <dataValidation allowBlank="1" showInputMessage="1" showErrorMessage="1" prompt="Immettere l'importo della spedizione in questa cella" sqref="H16" xr:uid="{00000000-0002-0000-0000-000021000000}"/>
    <dataValidation allowBlank="1" showInputMessage="1" showErrorMessage="1" prompt="Immettere l'importo dell'acconto ricevuto nella cella a destra" sqref="G17" xr:uid="{00000000-0002-0000-0000-000022000000}"/>
    <dataValidation allowBlank="1" showInputMessage="1" showErrorMessage="1" prompt="Immettere l'importo dell'acconto ricevuto in questa cella" sqref="H17" xr:uid="{00000000-0002-0000-0000-000023000000}"/>
    <dataValidation allowBlank="1" showInputMessage="1" showErrorMessage="1" prompt="Il totale viene calcolato automaticamente nella cella a destra" sqref="G18" xr:uid="{00000000-0002-0000-0000-000024000000}"/>
    <dataValidation allowBlank="1" showInputMessage="1" showErrorMessage="1" prompt="Il totale viene calcolato automaticamente in questa cella" sqref="H18" xr:uid="{00000000-0002-0000-0000-000025000000}"/>
    <dataValidation allowBlank="1" showInputMessage="1" showErrorMessage="1" prompt="Il nome della società viene aggiunto automaticamente in questa cella" sqref="B17:F17" xr:uid="{00000000-0002-0000-0000-000026000000}"/>
    <dataValidation allowBlank="1" showInputMessage="1" showErrorMessage="1" prompt="Immettere il numero di giorni per il saldo del totale e la percentuale di maggiorazione nel testo di questa cella. Nel modello predefinito sono presenti dati di esempio" sqref="B18:F18" xr:uid="{00000000-0002-0000-0000-000027000000}"/>
    <dataValidation allowBlank="1" showInputMessage="1" showErrorMessage="1" prompt="L'indirizzo del cliente viene aggiornato automaticamente in questa cella" sqref="C4" xr:uid="{00000000-0002-0000-0000-000028000000}"/>
    <dataValidation allowBlank="1" showInputMessage="1" showErrorMessage="1" prompt="L'indirizzo 2 del cliente viene aggiornato automaticamente in questa cella" sqref="C5" xr:uid="{00000000-0002-0000-0000-000029000000}"/>
    <dataValidation allowBlank="1" showInputMessage="1" showErrorMessage="1" prompt="CAP, città e provincia del cliente vengono aggiornati automaticamente in questa cella" sqref="C6" xr:uid="{00000000-0002-0000-0000-00002A000000}"/>
    <dataValidation allowBlank="1" showInputMessage="1" showErrorMessage="1" prompt="L'indirizzo di posta elettronica del cliente viene aggiornato automaticamente in questa cella" sqref="E5" xr:uid="{00000000-0002-0000-0000-00002B000000}"/>
    <dataValidation allowBlank="1" showInputMessage="1" showErrorMessage="1" prompt="In questa cartella di lavoro è possibile creare una fattura commerciale. Immettere i dettagli della società in questo foglio di lavoro e i dettagli dei clienti nel foglio di lavoro Clienti. Selezionare la cella J1 per passare al foglio di lavoro Clienti" sqref="A1" xr:uid="{00000000-0002-0000-0000-00002C000000}"/>
    <dataValidation allowBlank="1" showInputMessage="1" showErrorMessage="1" prompt="Immettere il numero di telefono della società che emette la fattura nella cella a destra" sqref="E1" xr:uid="{00000000-0002-0000-0000-00002D000000}"/>
    <dataValidation allowBlank="1" showInputMessage="1" showErrorMessage="1" prompt="Immettere il numero di fax della società che emette la fattura nella cella a destra" sqref="E2" xr:uid="{00000000-0002-0000-0000-00002E000000}"/>
    <dataValidation allowBlank="1" showInputMessage="1" showErrorMessage="1" prompt="L'indirizzo del cliente viene aggiornato automaticamente nelle celle C3:C6" sqref="B4:B6" xr:uid="{00000000-0002-0000-0000-00002F000000}"/>
    <dataValidation allowBlank="1" showInputMessage="1" showErrorMessage="1" prompt="Immettere il nome della società che emette la fattura in questa cella. Immettere i dettagli della società nelle celle da D1 a G2 e i dettagli di fatturazione nelle celle da B3 a H5. Immettere i dettagli della fattura nella tabella a partire dalla cella B7" sqref="B1:C2" xr:uid="{00000000-0002-0000-0000-000030000000}"/>
    <dataValidation allowBlank="1" showInputMessage="1" showErrorMessage="1" prompt="Collegamento di spostamento al foglio di lavoro Clienti. Questa cella non verrà stampata" sqref="J1" xr:uid="{00000000-0002-0000-0000-000031000000}"/>
  </dataValidations>
  <hyperlinks>
    <hyperlink ref="G1" r:id="rId1" xr:uid="{00000000-0004-0000-0000-000000000000}"/>
    <hyperlink ref="G2" r:id="rId2" xr:uid="{00000000-0004-0000-0000-000001000000}"/>
    <hyperlink ref="J1" location="Clienti!A1" tooltip="Selezionare per passare al foglio di lavoro Clienti" display="Clienti" xr:uid="{00000000-0004-0000-0000-000002000000}"/>
    <hyperlink ref="G1:H1" r:id="rId3" display="ServizioClienti@tailspintoys.com" xr:uid="{00000000-0004-0000-0000-000003000000}"/>
    <hyperlink ref="G2:H2" r:id="rId4" tooltip="Selezionare per visualizzare questo sito Web" display="www.tailspintoys.com" xr:uid="{00000000-0004-0000-0000-000004000000}"/>
  </hyperlinks>
  <printOptions horizontalCentered="1"/>
  <pageMargins left="0.23622047244094491" right="0.23622047244094491" top="0.74803149606299213" bottom="0.74803149606299213" header="0.31496062992125984" footer="0.31496062992125984"/>
  <pageSetup paperSize="9" fitToHeight="0" orientation="portrait" horizontalDpi="300" verticalDpi="300"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4.85546875" customWidth="1"/>
    <col min="9" max="9" width="13.28515625" customWidth="1"/>
    <col min="10" max="10" width="23.85546875" customWidth="1"/>
    <col min="11" max="11" width="22.7109375" customWidth="1"/>
    <col min="12" max="12" width="2.7109375" customWidth="1"/>
    <col min="13" max="13" width="22.7109375" customWidth="1"/>
  </cols>
  <sheetData>
    <row r="1" spans="1:13" ht="42" customHeight="1" x14ac:dyDescent="0.25">
      <c r="A1" s="5"/>
      <c r="B1" s="7" t="s">
        <v>29</v>
      </c>
      <c r="C1" s="5"/>
      <c r="D1" s="5"/>
      <c r="E1" s="5"/>
      <c r="F1" s="5"/>
      <c r="G1" s="5"/>
      <c r="H1" s="5"/>
      <c r="I1" s="5"/>
      <c r="J1" s="5"/>
      <c r="K1" s="5"/>
      <c r="M1" s="32" t="s">
        <v>57</v>
      </c>
    </row>
    <row r="2" spans="1:13" ht="30" customHeight="1" x14ac:dyDescent="0.25">
      <c r="A2" s="5"/>
      <c r="B2" s="5" t="s">
        <v>30</v>
      </c>
      <c r="C2" s="5" t="s">
        <v>32</v>
      </c>
      <c r="D2" s="5" t="s">
        <v>35</v>
      </c>
      <c r="E2" s="5" t="s">
        <v>38</v>
      </c>
      <c r="F2" s="5" t="s">
        <v>40</v>
      </c>
      <c r="G2" s="5" t="s">
        <v>43</v>
      </c>
      <c r="H2" s="5" t="s">
        <v>46</v>
      </c>
      <c r="I2" s="5" t="s">
        <v>48</v>
      </c>
      <c r="J2" s="5" t="s">
        <v>51</v>
      </c>
      <c r="K2" s="5" t="s">
        <v>54</v>
      </c>
    </row>
    <row r="3" spans="1:13" ht="30" customHeight="1" x14ac:dyDescent="0.25">
      <c r="A3" s="5"/>
      <c r="B3" s="2" t="s">
        <v>5</v>
      </c>
      <c r="C3" s="2" t="s">
        <v>33</v>
      </c>
      <c r="D3" s="2" t="s">
        <v>36</v>
      </c>
      <c r="E3" s="2" t="s">
        <v>39</v>
      </c>
      <c r="F3" s="2" t="s">
        <v>41</v>
      </c>
      <c r="G3" s="2" t="s">
        <v>44</v>
      </c>
      <c r="H3" s="15">
        <v>12345</v>
      </c>
      <c r="I3" s="14" t="s">
        <v>49</v>
      </c>
      <c r="J3" s="30" t="s">
        <v>52</v>
      </c>
      <c r="K3" s="14" t="s">
        <v>55</v>
      </c>
    </row>
    <row r="4" spans="1:13" ht="30" customHeight="1" x14ac:dyDescent="0.25">
      <c r="A4" s="5"/>
      <c r="B4" s="2" t="s">
        <v>31</v>
      </c>
      <c r="C4" s="2" t="s">
        <v>34</v>
      </c>
      <c r="D4" s="2" t="s">
        <v>37</v>
      </c>
      <c r="E4" s="2"/>
      <c r="F4" s="2" t="s">
        <v>42</v>
      </c>
      <c r="G4" s="2" t="s">
        <v>45</v>
      </c>
      <c r="H4" s="15" t="s">
        <v>47</v>
      </c>
      <c r="I4" s="14" t="s">
        <v>50</v>
      </c>
      <c r="J4" s="30" t="s">
        <v>53</v>
      </c>
      <c r="K4" s="14" t="s">
        <v>56</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Immettere i dettagli dei clienti in questo foglio. Le informazioni sui clienti immesse qui vengono usate nel foglio di lavoro Fattura commerciale. Selezionare la cella M1 per passare al foglio di lavoro Fattura commerciale" sqref="A1" xr:uid="{00000000-0002-0000-0100-000000000000}"/>
    <dataValidation allowBlank="1" showInputMessage="1" showErrorMessage="1" prompt="Questa cella contiene il titolo del foglio di lavoro" sqref="B1" xr:uid="{00000000-0002-0000-0100-000001000000}"/>
    <dataValidation allowBlank="1" showInputMessage="1" showErrorMessage="1" prompt="Immettere il nome della società in questa colonna sotto questa intestazione. Usare i filtri delle intestazioni per trovare voci specifiche" sqref="B2" xr:uid="{00000000-0002-0000-0100-000002000000}"/>
    <dataValidation allowBlank="1" showInputMessage="1" showErrorMessage="1" prompt="Immettere il nome del contatto in questa colonna sotto questa intestazione" sqref="C2" xr:uid="{00000000-0002-0000-0100-000003000000}"/>
    <dataValidation allowBlank="1" showInputMessage="1" showErrorMessage="1" prompt="Immettere l'indirizzo in questa colonna sotto questa intestazione" sqref="D2" xr:uid="{00000000-0002-0000-0100-000004000000}"/>
    <dataValidation allowBlank="1" showInputMessage="1" showErrorMessage="1" prompt="Immettere l'indirizzo 2 in questa colonna sotto questa intestazione" sqref="E2" xr:uid="{00000000-0002-0000-0100-000005000000}"/>
    <dataValidation allowBlank="1" showInputMessage="1" showErrorMessage="1" prompt="Immettere la città in questa colonna sotto questa intestazione" sqref="F2" xr:uid="{00000000-0002-0000-0100-000006000000}"/>
    <dataValidation allowBlank="1" showInputMessage="1" showErrorMessage="1" prompt="Immettere la provincia in questa colonna sotto questa intestazione" sqref="G2" xr:uid="{00000000-0002-0000-0100-000007000000}"/>
    <dataValidation allowBlank="1" showInputMessage="1" showErrorMessage="1" prompt="Immettere il codice postale in questa colonna sotto questa intestazione" sqref="H2" xr:uid="{00000000-0002-0000-0100-000008000000}"/>
    <dataValidation allowBlank="1" showInputMessage="1" showErrorMessage="1" prompt="Immettere il numero di telefono in questa colonna sotto questa intestazione" sqref="I2" xr:uid="{00000000-0002-0000-0100-000009000000}"/>
    <dataValidation allowBlank="1" showInputMessage="1" showErrorMessage="1" prompt="Immettere l'indirizzo di posta elettronica in questa colonna sotto questa intestazione" sqref="J2" xr:uid="{00000000-0002-0000-0100-00000A000000}"/>
    <dataValidation allowBlank="1" showInputMessage="1" showErrorMessage="1" prompt="Immettere il numero di fax in questa colonna sotto questa intestazione" sqref="K2" xr:uid="{00000000-0002-0000-0100-00000B000000}"/>
    <dataValidation allowBlank="1" showInputMessage="1" showErrorMessage="1" prompt="Collegamento di spostamento al foglio di lavoro Fattura commerciale Questa cella non verrà stampata" sqref="M1" xr:uid="{00000000-0002-0000-0100-00000C000000}"/>
  </dataValidations>
  <hyperlinks>
    <hyperlink ref="J4" r:id="rId1" xr:uid="{00000000-0004-0000-0100-000000000000}"/>
    <hyperlink ref="J3" r:id="rId2" xr:uid="{00000000-0004-0000-0100-000001000000}"/>
    <hyperlink ref="M1" location="'Fattura commerciale'!A1" tooltip="Selezionare per passare al foglio di lavoro Fattura commerciale" display="Fattura commerciale" xr:uid="{00000000-0004-0000-0100-000002000000}"/>
  </hyperlinks>
  <printOptions horizontalCentered="1"/>
  <pageMargins left="0.23622047244094491" right="0.23622047244094491" top="0.74803149606299213" bottom="0.74803149606299213" header="0.31496062992125984" footer="0.31496062992125984"/>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18</vt:i4>
      </vt:variant>
    </vt:vector>
  </HeadingPairs>
  <TitlesOfParts>
    <vt:vector size="20" baseType="lpstr">
      <vt:lpstr>Fattura commerciale</vt:lpstr>
      <vt:lpstr>Clienti</vt:lpstr>
      <vt:lpstr>Acconto</vt:lpstr>
      <vt:lpstr>AliquotaImposta</vt:lpstr>
      <vt:lpstr>Clienti!Area_stampa</vt:lpstr>
      <vt:lpstr>'Fattura commerciale'!Area_stampa</vt:lpstr>
      <vt:lpstr>AreaTitoloRiga1..C6</vt:lpstr>
      <vt:lpstr>AreaTitoloRiga2..E5</vt:lpstr>
      <vt:lpstr>AreaTitoloRiga3..H5</vt:lpstr>
      <vt:lpstr>AreaTitoloRiga4..H20</vt:lpstr>
      <vt:lpstr>Imposta</vt:lpstr>
      <vt:lpstr>NomeDestinatario</vt:lpstr>
      <vt:lpstr>NomeSocietà</vt:lpstr>
      <vt:lpstr>RicercaCliente</vt:lpstr>
      <vt:lpstr>Spedizione</vt:lpstr>
      <vt:lpstr>SubtotaleFattura</vt:lpstr>
      <vt:lpstr>Clienti!Titoli_stampa</vt:lpstr>
      <vt:lpstr>'Fattura commerciale'!Titoli_stampa</vt:lpstr>
      <vt:lpstr>Titolo2</vt:lpstr>
      <vt:lpstr>TitoloColonna1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2018-04-12T08:02:30Z</dcterms:modified>
</cp:coreProperties>
</file>