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R:\External Resources\Template\20121001_FY13HOSep4\06_ToDTP\Batch_02\3082\"/>
    </mc:Choice>
  </mc:AlternateContent>
  <bookViews>
    <workbookView xWindow="0" yWindow="0" windowWidth="20490" windowHeight="7515" tabRatio="685"/>
  </bookViews>
  <sheets>
    <sheet name="Informe presupuestario mensual" sheetId="4" r:id="rId1"/>
    <sheet name="Gastos mensuales" sheetId="1" r:id="rId2"/>
    <sheet name="Datos adicionales" sheetId="5" r:id="rId3"/>
  </sheets>
  <definedNames>
    <definedName name="CategoríaPresupuesto">BúsquedaCategoríaPresupuesto[Búsqueda de categorías del presupuesto]</definedName>
    <definedName name="_xlnm.Print_Titles" localSheetId="1">'Gastos mensuales'!$2:$2</definedName>
    <definedName name="_xlnm.Print_Titles" localSheetId="0">'Informe presupuestario mensual'!$J:$J,'Informe presupuestario mensual'!$10:$10</definedName>
    <definedName name="SegmentaciónDeDatos_Categoría">#N/A</definedName>
  </definedNames>
  <calcPr calcId="152511"/>
  <pivotCaches>
    <pivotCache cacheId="4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E62" i="1" l="1"/>
  <c r="D62" i="1"/>
  <c r="G13" i="4"/>
  <c r="G8" i="4"/>
  <c r="F47" i="1"/>
  <c r="G47" i="1"/>
  <c r="F3" i="1"/>
  <c r="G3" i="1"/>
  <c r="F5" i="1"/>
  <c r="G5" i="1"/>
  <c r="F6" i="1"/>
  <c r="G6" i="1"/>
  <c r="F4" i="1"/>
  <c r="G4" i="1"/>
  <c r="F19" i="1"/>
  <c r="G19" i="1"/>
  <c r="F55" i="1"/>
  <c r="F20" i="1"/>
  <c r="F16" i="1"/>
  <c r="F17" i="1"/>
  <c r="F18" i="1"/>
  <c r="F41" i="1"/>
  <c r="F7" i="1"/>
  <c r="F36" i="1"/>
  <c r="F37" i="1"/>
  <c r="F38" i="1"/>
  <c r="F14" i="1"/>
  <c r="F42" i="1"/>
  <c r="F21" i="1"/>
  <c r="F52" i="1"/>
  <c r="F46" i="1"/>
  <c r="F56" i="1"/>
  <c r="F22" i="1"/>
  <c r="F15" i="1"/>
  <c r="F43" i="1"/>
  <c r="F33" i="1"/>
  <c r="F44" i="1"/>
  <c r="F34" i="1"/>
  <c r="F23" i="1"/>
  <c r="F57" i="1"/>
  <c r="F50" i="1"/>
  <c r="F58" i="1"/>
  <c r="F35" i="1"/>
  <c r="F8" i="1"/>
  <c r="F53" i="1"/>
  <c r="F24" i="1"/>
  <c r="F59" i="1"/>
  <c r="F45" i="1"/>
  <c r="F48" i="1"/>
  <c r="F25" i="1"/>
  <c r="F9" i="1"/>
  <c r="F10" i="1"/>
  <c r="F26" i="1"/>
  <c r="F27" i="1"/>
  <c r="F60" i="1"/>
  <c r="F39" i="1"/>
  <c r="F28" i="1"/>
  <c r="F29" i="1"/>
  <c r="F51" i="1"/>
  <c r="F11" i="1"/>
  <c r="F54" i="1"/>
  <c r="F40" i="1"/>
  <c r="F30" i="1"/>
  <c r="F49" i="1"/>
  <c r="F61" i="1"/>
  <c r="F12" i="1"/>
  <c r="F13" i="1"/>
  <c r="F31" i="1"/>
  <c r="F32" i="1"/>
  <c r="G55" i="1"/>
  <c r="G20" i="1"/>
  <c r="G16" i="1"/>
  <c r="G17" i="1"/>
  <c r="G18" i="1"/>
  <c r="G41" i="1"/>
  <c r="G7" i="1"/>
  <c r="G36" i="1"/>
  <c r="G37" i="1"/>
  <c r="G38" i="1"/>
  <c r="G14" i="1"/>
  <c r="G42" i="1"/>
  <c r="G21" i="1"/>
  <c r="G52" i="1"/>
  <c r="G46" i="1"/>
  <c r="G56" i="1"/>
  <c r="G22" i="1"/>
  <c r="G15" i="1"/>
  <c r="G43" i="1"/>
  <c r="G33" i="1"/>
  <c r="G44" i="1"/>
  <c r="G34" i="1"/>
  <c r="G23" i="1"/>
  <c r="G57" i="1"/>
  <c r="G50" i="1"/>
  <c r="G58" i="1"/>
  <c r="G35" i="1"/>
  <c r="G8" i="1"/>
  <c r="G53" i="1"/>
  <c r="G24" i="1"/>
  <c r="G59" i="1"/>
  <c r="G45" i="1"/>
  <c r="G48" i="1"/>
  <c r="G25" i="1"/>
  <c r="G9" i="1"/>
  <c r="G10" i="1"/>
  <c r="G26" i="1"/>
  <c r="G27" i="1"/>
  <c r="G60" i="1"/>
  <c r="G39" i="1"/>
  <c r="G28" i="1"/>
  <c r="G29" i="1"/>
  <c r="G51" i="1"/>
  <c r="G11" i="1"/>
  <c r="G54" i="1"/>
  <c r="G40" i="1"/>
  <c r="G30" i="1"/>
  <c r="G49" i="1"/>
  <c r="G61" i="1"/>
  <c r="G12" i="1"/>
  <c r="G13" i="1"/>
  <c r="G31" i="1"/>
  <c r="G32" i="1"/>
  <c r="D17" i="4"/>
  <c r="G3" i="4" s="1"/>
  <c r="D11" i="4"/>
  <c r="G4" i="4" s="1"/>
  <c r="F62" i="1" l="1"/>
  <c r="G5" i="4"/>
</calcChain>
</file>

<file path=xl/sharedStrings.xml><?xml version="1.0" encoding="utf-8"?>
<sst xmlns="http://schemas.openxmlformats.org/spreadsheetml/2006/main" count="197" uniqueCount="98">
  <si>
    <t>Categoría</t>
  </si>
  <si>
    <t>Descripción</t>
  </si>
  <si>
    <t>Coste previsto</t>
  </si>
  <si>
    <t>Coste real</t>
  </si>
  <si>
    <t>Diferencia</t>
  </si>
  <si>
    <t>Vivienda</t>
  </si>
  <si>
    <t>Suministros</t>
  </si>
  <si>
    <t>Agua y alcantarillado</t>
  </si>
  <si>
    <t>Electricidad</t>
  </si>
  <si>
    <t>Mantenimiento</t>
  </si>
  <si>
    <t>Gas</t>
  </si>
  <si>
    <t>Hipoteca o alquiler</t>
  </si>
  <si>
    <t>Transporte</t>
  </si>
  <si>
    <t>Gastos de taxi o autobús</t>
  </si>
  <si>
    <t>Gasolina</t>
  </si>
  <si>
    <t>Seguro</t>
  </si>
  <si>
    <t>de hogar</t>
  </si>
  <si>
    <t>Médico</t>
  </si>
  <si>
    <t>de vida</t>
  </si>
  <si>
    <t>Comida</t>
  </si>
  <si>
    <t>Comestibles</t>
  </si>
  <si>
    <t>Cenas fuera de casa</t>
  </si>
  <si>
    <t>Gastos médicos</t>
  </si>
  <si>
    <t>Ropa</t>
  </si>
  <si>
    <t>Entretenimiento</t>
  </si>
  <si>
    <t>Películas</t>
  </si>
  <si>
    <t>Conciertos</t>
  </si>
  <si>
    <t>Eventos deportivos</t>
  </si>
  <si>
    <t>Teatro</t>
  </si>
  <si>
    <t>Regalos y donaciones</t>
  </si>
  <si>
    <t>Donación 1</t>
  </si>
  <si>
    <t>Donación 2</t>
  </si>
  <si>
    <t>Mascotas</t>
  </si>
  <si>
    <t>Juguetes</t>
  </si>
  <si>
    <t>Cuidado personal</t>
  </si>
  <si>
    <t>Peluquería y manicura</t>
  </si>
  <si>
    <t>Tintorería</t>
  </si>
  <si>
    <t>Vídeos y DVD (alquiler)</t>
  </si>
  <si>
    <t>Vídeos y DVD (compra)</t>
  </si>
  <si>
    <t>Préstamos</t>
  </si>
  <si>
    <t>De estudio</t>
  </si>
  <si>
    <t>Personales</t>
  </si>
  <si>
    <t>Tarjeta de crédito 1</t>
  </si>
  <si>
    <t>Tarjeta de crédito 2</t>
  </si>
  <si>
    <t>Tarjeta de crédito 3</t>
  </si>
  <si>
    <t>Impuestos</t>
  </si>
  <si>
    <t>Nacionales</t>
  </si>
  <si>
    <t>Provinciales</t>
  </si>
  <si>
    <t>Locales</t>
  </si>
  <si>
    <t>Ingresos 1</t>
  </si>
  <si>
    <t>Ingresos extra</t>
  </si>
  <si>
    <t>Total de ingresos</t>
  </si>
  <si>
    <t>Gastos de los vehículos</t>
  </si>
  <si>
    <t>Teléfono (particular)</t>
  </si>
  <si>
    <t>Teléfono (móvil)</t>
  </si>
  <si>
    <t xml:space="preserve">Carné de conducir </t>
  </si>
  <si>
    <t>Servicio de limpieza doméstica</t>
  </si>
  <si>
    <t>Gastos de aparcamiento</t>
  </si>
  <si>
    <t>Ahorros e inversiones</t>
  </si>
  <si>
    <t>Cuenta para la jubilación</t>
  </si>
  <si>
    <t>Cuenta de inversiones</t>
  </si>
  <si>
    <t>Gimnasio</t>
  </si>
  <si>
    <t>Conexión por cable/vía satélite</t>
  </si>
  <si>
    <t>Música (CD, descargas, etc.)</t>
  </si>
  <si>
    <t>Recogida de basuras y reciclaje</t>
  </si>
  <si>
    <t>Gas natural o queroseno</t>
  </si>
  <si>
    <t>Servicio de Internet</t>
  </si>
  <si>
    <t>Información general sobre el coste real</t>
  </si>
  <si>
    <t>Regalo 1</t>
  </si>
  <si>
    <t>Regalo 2</t>
  </si>
  <si>
    <t>Búsqueda de categorías del presupuesto</t>
  </si>
  <si>
    <t>Niños</t>
  </si>
  <si>
    <t>Ingresos 2</t>
  </si>
  <si>
    <t>Matrícula escolar</t>
  </si>
  <si>
    <t>Material escolar</t>
  </si>
  <si>
    <t>Actividades extraescolares</t>
  </si>
  <si>
    <t>Peluquería de mascotas</t>
  </si>
  <si>
    <t>Ingresos</t>
  </si>
  <si>
    <t>Gastos</t>
  </si>
  <si>
    <t>Saldo</t>
  </si>
  <si>
    <t>Información general sobre el presupuesto</t>
  </si>
  <si>
    <t>Resumen del presupuesto</t>
  </si>
  <si>
    <t>REAL</t>
  </si>
  <si>
    <t>PREVISTO</t>
  </si>
  <si>
    <t xml:space="preserve">Saldo real </t>
  </si>
  <si>
    <t>(real menos los gastos)</t>
  </si>
  <si>
    <t>(real menos los previstos)</t>
  </si>
  <si>
    <t>Saldo previsto</t>
  </si>
  <si>
    <t>(previsto menos los gastos)</t>
  </si>
  <si>
    <t>Tabla dinámica para el gráfico Información general sobre el presupuesto</t>
  </si>
  <si>
    <t>Gastos mensuales</t>
  </si>
  <si>
    <t>Lista de búsqueda para las categorías de los detalles del presupuesto</t>
  </si>
  <si>
    <t>Total</t>
  </si>
  <si>
    <r>
      <t xml:space="preserve">Haga clic con el botón secundario en la tabla dinámica siguiente y luego haga clic en </t>
    </r>
    <r>
      <rPr>
        <b/>
        <i/>
        <sz val="10"/>
        <color theme="1"/>
        <rFont val="Franklin Gothic Book"/>
        <family val="2"/>
        <scheme val="minor"/>
      </rPr>
      <t>Actualizar</t>
    </r>
    <r>
      <rPr>
        <i/>
        <sz val="10"/>
        <color theme="1"/>
        <rFont val="Franklin Gothic Book"/>
        <family val="2"/>
        <scheme val="minor"/>
      </rPr>
      <t xml:space="preserve"> para actualizarla</t>
    </r>
  </si>
  <si>
    <t xml:space="preserve">Coste previsto </t>
  </si>
  <si>
    <t xml:space="preserve">Coste real </t>
  </si>
  <si>
    <t xml:space="preserve">Diferencia 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</si>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</sst>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164" formatCode="&quot;$&quot;#,##0"/>
    <numFmt numFmtId="165" formatCode="#,##0\ &quot;€&quot;;\(#.##0\ &quot;€&quot;\)"/>
    <numFmt numFmtId="166" formatCode="#,##0.00\ &quot;€&quot;"/>
    <numFmt numFmtId="167" formatCode="#,##0\ &quot;€&quot;"/>
    <numFmt numFmtId="168" formatCode="#,##0\ &quot;€&quot;;\(#\ &quot;€&quot;\)"/>
  </numFmts>
  <fonts count="11" x14ac:knownFonts="1">
    <font>
      <sz val="10"/>
      <color theme="1"/>
      <name val="Franklin Gothic Book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Franklin Gothic Book"/>
      <family val="2"/>
      <scheme val="minor"/>
    </font>
    <font>
      <sz val="30"/>
      <color theme="3"/>
      <name val="Cambria"/>
      <family val="1"/>
      <scheme val="major"/>
    </font>
    <font>
      <b/>
      <sz val="18"/>
      <color theme="4"/>
      <name val="Cambria"/>
      <family val="1"/>
      <scheme val="major"/>
    </font>
    <font>
      <b/>
      <sz val="10"/>
      <color theme="3"/>
      <name val="Franklin Gothic Book"/>
      <family val="2"/>
      <scheme val="minor"/>
    </font>
    <font>
      <b/>
      <sz val="10"/>
      <color theme="4"/>
      <name val="Franklin Gothic Book"/>
      <family val="2"/>
      <scheme val="minor"/>
    </font>
    <font>
      <sz val="10"/>
      <color theme="1"/>
      <name val="Cambria"/>
      <family val="1"/>
      <scheme val="major"/>
    </font>
    <font>
      <i/>
      <sz val="10"/>
      <color theme="1"/>
      <name val="Franklin Gothic Book"/>
      <family val="2"/>
      <scheme val="minor"/>
    </font>
    <font>
      <b/>
      <i/>
      <sz val="10"/>
      <color theme="1"/>
      <name val="Franklin Gothic Book"/>
      <family val="2"/>
      <scheme val="minor"/>
    </font>
    <font>
      <sz val="10"/>
      <color theme="1"/>
      <name val="Cambria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</cellStyleXfs>
  <cellXfs count="64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Fill="1" applyBorder="1"/>
    <xf numFmtId="6" fontId="0" fillId="0" borderId="0" xfId="0" applyNumberFormat="1" applyFont="1" applyFill="1" applyBorder="1"/>
    <xf numFmtId="0" fontId="0" fillId="0" borderId="0" xfId="0" applyNumberFormat="1"/>
    <xf numFmtId="6" fontId="0" fillId="0" borderId="0" xfId="0" applyNumberFormat="1"/>
    <xf numFmtId="0" fontId="7" fillId="0" borderId="0" xfId="0" applyFont="1" applyFill="1" applyBorder="1"/>
    <xf numFmtId="0" fontId="7" fillId="0" borderId="0" xfId="0" applyFont="1"/>
    <xf numFmtId="0" fontId="0" fillId="0" borderId="9" xfId="0" applyBorder="1"/>
    <xf numFmtId="0" fontId="3" fillId="0" borderId="1" xfId="1" applyFont="1" applyFill="1" applyBorder="1" applyAlignment="1">
      <alignment horizontal="left" vertical="center"/>
    </xf>
    <xf numFmtId="0" fontId="0" fillId="2" borderId="0" xfId="0" applyFill="1"/>
    <xf numFmtId="0" fontId="3" fillId="2" borderId="1" xfId="1" applyFont="1" applyFill="1" applyBorder="1" applyAlignment="1">
      <alignment horizontal="left" vertical="center" indent="2"/>
    </xf>
    <xf numFmtId="0" fontId="0" fillId="2" borderId="1" xfId="0" applyFill="1" applyBorder="1"/>
    <xf numFmtId="0" fontId="1" fillId="2" borderId="1" xfId="1" applyFill="1" applyBorder="1" applyAlignment="1">
      <alignment vertical="center"/>
    </xf>
    <xf numFmtId="0" fontId="1" fillId="2" borderId="3" xfId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2" fillId="2" borderId="0" xfId="2" applyFill="1" applyAlignment="1">
      <alignment textRotation="90"/>
    </xf>
    <xf numFmtId="0" fontId="4" fillId="2" borderId="0" xfId="2" applyFont="1" applyFill="1" applyBorder="1" applyAlignment="1">
      <alignment horizontal="left" vertical="center" indent="2"/>
    </xf>
    <xf numFmtId="0" fontId="0" fillId="2" borderId="0" xfId="0" applyFill="1" applyBorder="1"/>
    <xf numFmtId="0" fontId="0" fillId="2" borderId="5" xfId="0" applyFill="1" applyBorder="1"/>
    <xf numFmtId="0" fontId="0" fillId="2" borderId="2" xfId="0" applyFill="1" applyBorder="1"/>
    <xf numFmtId="0" fontId="1" fillId="2" borderId="0" xfId="1" applyFill="1" applyBorder="1" applyAlignment="1">
      <alignment horizontal="center" vertical="center"/>
    </xf>
    <xf numFmtId="0" fontId="0" fillId="2" borderId="0" xfId="0" applyFill="1" applyBorder="1" applyAlignment="1">
      <alignment horizontal="left" indent="2"/>
    </xf>
    <xf numFmtId="6" fontId="0" fillId="2" borderId="0" xfId="0" applyNumberFormat="1" applyFill="1" applyBorder="1"/>
    <xf numFmtId="0" fontId="0" fillId="2" borderId="1" xfId="0" applyFill="1" applyBorder="1" applyAlignment="1">
      <alignment horizontal="left"/>
    </xf>
    <xf numFmtId="6" fontId="0" fillId="2" borderId="1" xfId="0" applyNumberFormat="1" applyFill="1" applyBorder="1"/>
    <xf numFmtId="0" fontId="4" fillId="2" borderId="5" xfId="2" applyFont="1" applyFill="1" applyBorder="1" applyAlignment="1">
      <alignment horizontal="left" vertical="center" indent="2"/>
    </xf>
    <xf numFmtId="6" fontId="0" fillId="2" borderId="5" xfId="0" applyNumberFormat="1" applyFill="1" applyBorder="1"/>
    <xf numFmtId="6" fontId="2" fillId="2" borderId="6" xfId="2" applyNumberFormat="1" applyFill="1" applyBorder="1" applyAlignment="1">
      <alignment vertical="center" textRotation="90"/>
    </xf>
    <xf numFmtId="6" fontId="2" fillId="2" borderId="2" xfId="2" applyNumberFormat="1" applyFill="1" applyBorder="1" applyAlignment="1">
      <alignment vertical="center" textRotation="90"/>
    </xf>
    <xf numFmtId="0" fontId="6" fillId="2" borderId="0" xfId="0" applyFont="1" applyFill="1" applyBorder="1"/>
    <xf numFmtId="0" fontId="5" fillId="2" borderId="1" xfId="0" applyFont="1" applyFill="1" applyBorder="1" applyAlignment="1">
      <alignment vertical="center"/>
    </xf>
    <xf numFmtId="6" fontId="2" fillId="2" borderId="3" xfId="2" applyNumberFormat="1" applyFill="1" applyBorder="1" applyAlignment="1">
      <alignment vertical="center" textRotation="90"/>
    </xf>
    <xf numFmtId="0" fontId="5" fillId="2" borderId="8" xfId="0" applyFon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0" fontId="0" fillId="2" borderId="0" xfId="0" applyNumberFormat="1" applyFill="1"/>
    <xf numFmtId="0" fontId="8" fillId="0" borderId="0" xfId="0" applyFont="1" applyAlignment="1">
      <alignment vertical="center"/>
    </xf>
    <xf numFmtId="164" fontId="0" fillId="2" borderId="0" xfId="0" applyNumberFormat="1" applyFill="1" applyBorder="1" applyAlignment="1">
      <alignment vertical="center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indent="8"/>
    </xf>
    <xf numFmtId="0" fontId="0" fillId="0" borderId="0" xfId="0" pivotButton="1"/>
    <xf numFmtId="0" fontId="2" fillId="2" borderId="0" xfId="2" applyFill="1" applyBorder="1" applyAlignment="1">
      <alignment vertical="center"/>
    </xf>
    <xf numFmtId="0" fontId="1" fillId="2" borderId="9" xfId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 indent="2"/>
    </xf>
    <xf numFmtId="165" fontId="0" fillId="0" borderId="0" xfId="0" applyNumberFormat="1"/>
    <xf numFmtId="0" fontId="10" fillId="0" borderId="0" xfId="0" applyFont="1"/>
    <xf numFmtId="166" fontId="0" fillId="2" borderId="0" xfId="0" applyNumberFormat="1" applyFill="1" applyBorder="1"/>
    <xf numFmtId="166" fontId="0" fillId="2" borderId="1" xfId="0" applyNumberFormat="1" applyFill="1" applyBorder="1"/>
    <xf numFmtId="166" fontId="4" fillId="2" borderId="5" xfId="2" applyNumberFormat="1" applyFont="1" applyFill="1" applyBorder="1" applyAlignment="1">
      <alignment vertical="center"/>
    </xf>
    <xf numFmtId="166" fontId="0" fillId="2" borderId="1" xfId="0" applyNumberFormat="1" applyFill="1" applyBorder="1" applyAlignment="1">
      <alignment vertical="center"/>
    </xf>
    <xf numFmtId="165" fontId="0" fillId="0" borderId="0" xfId="0" applyNumberFormat="1" applyFont="1" applyFill="1" applyBorder="1"/>
    <xf numFmtId="167" fontId="0" fillId="2" borderId="0" xfId="0" applyNumberFormat="1" applyFill="1" applyBorder="1"/>
    <xf numFmtId="167" fontId="6" fillId="2" borderId="0" xfId="0" applyNumberFormat="1" applyFont="1" applyFill="1" applyBorder="1"/>
    <xf numFmtId="168" fontId="0" fillId="0" borderId="0" xfId="0" applyNumberFormat="1"/>
    <xf numFmtId="168" fontId="0" fillId="0" borderId="0" xfId="0" applyNumberFormat="1" applyFont="1" applyFill="1" applyBorder="1"/>
    <xf numFmtId="0" fontId="5" fillId="2" borderId="0" xfId="0" applyFont="1" applyFill="1" applyBorder="1" applyAlignment="1">
      <alignment horizontal="left" vertical="center" indent="2"/>
    </xf>
    <xf numFmtId="0" fontId="5" fillId="2" borderId="7" xfId="0" applyFont="1" applyFill="1" applyBorder="1" applyAlignment="1">
      <alignment horizontal="left" vertical="center" indent="2"/>
    </xf>
    <xf numFmtId="167" fontId="0" fillId="2" borderId="0" xfId="0" applyNumberForma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indent="2"/>
    </xf>
    <xf numFmtId="167" fontId="0" fillId="2" borderId="5" xfId="0" applyNumberForma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 indent="2"/>
    </xf>
    <xf numFmtId="0" fontId="5" fillId="2" borderId="0" xfId="0" applyFont="1" applyFill="1" applyBorder="1" applyAlignment="1">
      <alignment horizontal="left" vertical="center" wrapText="1" indent="2"/>
    </xf>
    <xf numFmtId="0" fontId="7" fillId="0" borderId="0" xfId="0" pivotButton="1" applyFont="1"/>
  </cellXfs>
  <cellStyles count="3">
    <cellStyle name="Heading 1" xfId="2" builtinId="16" customBuiltin="1"/>
    <cellStyle name="Normal" xfId="0" builtinId="0" customBuiltin="1"/>
    <cellStyle name="Title" xfId="1" builtinId="15"/>
  </cellStyles>
  <dxfs count="32">
    <dxf>
      <font>
        <name val="Cambria"/>
        <scheme val="major"/>
      </font>
    </dxf>
    <dxf>
      <font>
        <name val="Cambria"/>
        <scheme val="major"/>
      </font>
    </dxf>
    <dxf>
      <numFmt numFmtId="165" formatCode="#,##0\ &quot;€&quot;;\(#.##0\ &quot;€&quot;\)"/>
    </dxf>
    <dxf>
      <numFmt numFmtId="165" formatCode="#,##0\ &quot;€&quot;;\(#.##0\ &quot;€&quot;\)"/>
    </dxf>
    <dxf>
      <numFmt numFmtId="168" formatCode="#,##0\ &quot;€&quot;;\(#\ &quot;€&quot;\)"/>
    </dxf>
    <dxf>
      <numFmt numFmtId="168" formatCode="#,##0\ &quot;€&quot;;\(#\ &quot;€&quot;\)"/>
    </dxf>
    <dxf>
      <font>
        <strike/>
        <outline/>
        <shadow/>
        <u val="none"/>
        <vertAlign val="baseline"/>
        <sz val="10"/>
        <color theme="1"/>
        <name val="Cambria"/>
        <scheme val="major"/>
      </font>
    </dxf>
    <dxf>
      <font>
        <name val="Cambria"/>
        <scheme val="major"/>
      </font>
    </dxf>
    <dxf>
      <numFmt numFmtId="10" formatCode="&quot;$&quot;#,##0_);[Red]\(&quot;$&quot;#,##0\)"/>
    </dxf>
    <dxf>
      <numFmt numFmtId="165" formatCode="#,##0\ &quot;€&quot;;\(#.##0\ &quot;€&quot;\)"/>
    </dxf>
    <dxf>
      <numFmt numFmtId="9" formatCode="&quot;$&quot;#,##0_);\(&quot;$&quot;#,##0\)"/>
    </dxf>
    <dxf>
      <numFmt numFmtId="165" formatCode="#,##0\ &quot;€&quot;;\(#.##0\ &quot;€&quot;\)"/>
    </dxf>
    <dxf>
      <numFmt numFmtId="165" formatCode="#,##0\ &quot;€&quot;;\(#.##0\ &quot;€&quot;\)"/>
    </dxf>
    <dxf>
      <numFmt numFmtId="165" formatCode="#,##0\ &quot;€&quot;;\(#.##0\ &quot;€&quot;\)"/>
    </dxf>
    <dxf>
      <numFmt numFmtId="165" formatCode="#,##0\ &quot;€&quot;;\(#.##0\ &quot;€&quot;\)"/>
    </dxf>
    <dxf>
      <font>
        <strike/>
        <outline/>
        <shadow/>
        <u val="none"/>
        <vertAlign val="baseline"/>
        <sz val="10"/>
        <color theme="1"/>
        <name val="Cambria"/>
        <scheme val="major"/>
      </font>
    </dxf>
    <dxf>
      <font>
        <color rgb="FFFF0000"/>
      </font>
    </dxf>
    <dxf>
      <numFmt numFmtId="168" formatCode="#,##0\ &quot;€&quot;;\(#\ &quot;€&quot;\)"/>
    </dxf>
    <dxf>
      <numFmt numFmtId="168" formatCode="#,##0\ &quot;€&quot;;\(#\ &quot;€&quot;\)"/>
    </dxf>
    <dxf>
      <numFmt numFmtId="165" formatCode="#,##0\ &quot;€&quot;;\(#.##0\ &quot;€&quot;\)"/>
    </dxf>
    <dxf>
      <numFmt numFmtId="165" formatCode="#,##0\ &quot;€&quot;;\(#.##0\ &quot;€&quot;\)"/>
    </dxf>
    <dxf>
      <fill>
        <patternFill>
          <bgColor theme="4" tint="0.79998168889431442"/>
        </patternFill>
      </fill>
    </dxf>
    <dxf>
      <font>
        <b/>
        <i val="0"/>
        <color theme="4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sz val="10"/>
        <color theme="3"/>
        <name val="Cambria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</dxfs>
  <tableStyles count="3" defaultTableStyle="TableStyleMedium2" defaultPivotStyle="Family Budget PivotTable">
    <tableStyle name="Family Budget" pivot="0" table="0" count="10">
      <tableStyleElement type="wholeTable" dxfId="31"/>
      <tableStyleElement type="headerRow" dxfId="30"/>
    </tableStyle>
    <tableStyle name="Family Budget PivotTable" table="0" count="5">
      <tableStyleElement type="wholeTable" dxfId="29"/>
      <tableStyleElement type="headerRow" dxfId="28"/>
      <tableStyleElement type="totalRow" dxfId="27"/>
      <tableStyleElement type="firstRowStripe" dxfId="26"/>
      <tableStyleElement type="pageFieldLabels" dxfId="25"/>
    </tableStyle>
    <tableStyle name="Family Budget Table Style" pivot="0" count="4">
      <tableStyleElement type="wholeTable" dxfId="24"/>
      <tableStyleElement type="headerRow" dxfId="23"/>
      <tableStyleElement type="totalRow" dxfId="22"/>
      <tableStyleElement type="firstRowStripe" dxfId="21"/>
    </tableStyle>
  </tableStyles>
  <colors>
    <mruColors>
      <color rgb="FF000000"/>
    </mruColors>
  </color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Family Budget">
        <x14:slicerStyle name="Family Budge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pivotSource>
    <c:name>[Family budget_TP103458069.xltx]Datos adicionales!ResumenPresupuesto</c:name>
    <c:fmtId val="1"/>
  </c:pivotSource>
  <c:chart>
    <c:autoTitleDeleted val="1"/>
    <c:pivotFmts>
      <c:pivotFmt>
        <c:idx val="0"/>
      </c:pivotFmt>
      <c:pivotFmt>
        <c:idx val="1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>
            <a:solidFill>
              <a:schemeClr val="bg1"/>
            </a:solidFill>
          </a:ln>
          <a:effectLst>
            <a:outerShdw sx="1000" sy="1000" rotWithShape="0">
              <a:srgbClr val="000000"/>
            </a:outerShdw>
            <a:softEdge rad="12700"/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dLbl>
          <c:idx val="0"/>
          <c:layout>
            <c:manualLayout>
              <c:x val="-1.0748185418554809E-2"/>
              <c:y val="-2.418765045861309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dLbl>
          <c:idx val="0"/>
          <c:layout>
            <c:manualLayout>
              <c:x val="-1.2897822502265739E-2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dLbl>
          <c:idx val="0"/>
          <c:layout>
            <c:manualLayout>
              <c:x val="1.7197096669687363E-2"/>
              <c:y val="-2.0156375382177575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4.9221583995235109E-2"/>
          <c:y val="7.0175496914887892E-2"/>
          <c:w val="0.92368750719900405"/>
          <c:h val="0.88267629017762439"/>
        </c:manualLayout>
      </c:layout>
      <c:ofPieChart>
        <c:ofPieType val="pie"/>
        <c:varyColors val="1"/>
        <c:ser>
          <c:idx val="0"/>
          <c:order val="0"/>
          <c:tx>
            <c:strRef>
              <c:f>'Datos adicionales'!$C$2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>
              <a:outerShdw sx="1000" sy="1000" rotWithShape="0">
                <a:srgbClr val="000000"/>
              </a:outerShdw>
              <a:softEdge rad="12700"/>
            </a:effectLst>
          </c:spPr>
          <c:dLbls>
            <c:dLbl>
              <c:idx val="0"/>
              <c:layout>
                <c:manualLayout>
                  <c:x val="-1.2897822502265739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197096669687363E-2"/>
                  <c:y val="-2.01563753821775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748185418554809E-2"/>
                  <c:y val="-2.4187650458613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'Datos adicionales'!$B$3:$B$15</c:f>
              <c:strCache>
                <c:ptCount val="12"/>
                <c:pt idx="0">
                  <c:v>Ahorros e inversiones</c:v>
                </c:pt>
                <c:pt idx="1">
                  <c:v>Comida</c:v>
                </c:pt>
                <c:pt idx="2">
                  <c:v>Cuidado personal</c:v>
                </c:pt>
                <c:pt idx="3">
                  <c:v>Entretenimiento</c:v>
                </c:pt>
                <c:pt idx="4">
                  <c:v>Impuestos</c:v>
                </c:pt>
                <c:pt idx="5">
                  <c:v>Mascotas</c:v>
                </c:pt>
                <c:pt idx="6">
                  <c:v>Niños</c:v>
                </c:pt>
                <c:pt idx="7">
                  <c:v>Préstamos</c:v>
                </c:pt>
                <c:pt idx="8">
                  <c:v>Regalos y donaciones</c:v>
                </c:pt>
                <c:pt idx="9">
                  <c:v>Seguro</c:v>
                </c:pt>
                <c:pt idx="10">
                  <c:v>Transporte</c:v>
                </c:pt>
                <c:pt idx="11">
                  <c:v>Vivienda</c:v>
                </c:pt>
              </c:strCache>
            </c:strRef>
          </c:cat>
          <c:val>
            <c:numRef>
              <c:f>'Datos adicionales'!$C$3:$C$15</c:f>
              <c:numCache>
                <c:formatCode>General</c:formatCode>
                <c:ptCount val="12"/>
                <c:pt idx="0">
                  <c:v>200</c:v>
                </c:pt>
                <c:pt idx="1">
                  <c:v>1320</c:v>
                </c:pt>
                <c:pt idx="2">
                  <c:v>140</c:v>
                </c:pt>
                <c:pt idx="3">
                  <c:v>358</c:v>
                </c:pt>
                <c:pt idx="4">
                  <c:v>300</c:v>
                </c:pt>
                <c:pt idx="5">
                  <c:v>100</c:v>
                </c:pt>
                <c:pt idx="6">
                  <c:v>140</c:v>
                </c:pt>
                <c:pt idx="7">
                  <c:v>200</c:v>
                </c:pt>
                <c:pt idx="8">
                  <c:v>125</c:v>
                </c:pt>
                <c:pt idx="9">
                  <c:v>900</c:v>
                </c:pt>
                <c:pt idx="10">
                  <c:v>1375</c:v>
                </c:pt>
                <c:pt idx="11">
                  <c:v>2702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</a:ln>
            <a:effectLst/>
          </c:spPr>
        </c:serLines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Gastos mensuale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forme presupuestario mensual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597064</xdr:colOff>
      <xdr:row>0</xdr:row>
      <xdr:rowOff>24430</xdr:rowOff>
    </xdr:from>
    <xdr:to>
      <xdr:col>7</xdr:col>
      <xdr:colOff>1184778</xdr:colOff>
      <xdr:row>0</xdr:row>
      <xdr:rowOff>298750</xdr:rowOff>
    </xdr:to>
    <xdr:sp macro="" textlink="">
      <xdr:nvSpPr>
        <xdr:cNvPr id="3" name="Indicar gastos" descr="&quot;&quot;" title="Botón Indicar gastos">
          <a:hlinkClick xmlns:r="http://schemas.openxmlformats.org/officeDocument/2006/relationships" r:id="rId1" tooltip="Haga clic para ver o escribir gastos"/>
        </xdr:cNvPr>
        <xdr:cNvSpPr/>
      </xdr:nvSpPr>
      <xdr:spPr>
        <a:xfrm>
          <a:off x="5698231" y="24430"/>
          <a:ext cx="1487297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altLang="zh-CN" sz="1100" smtClean="0">
              <a:solidFill>
                <a:schemeClr val="tx2"/>
              </a:solidFill>
              <a:latin typeface="+mn-lt"/>
              <a:ea typeface="+mn-ea"/>
              <a:cs typeface="+mn-cs"/>
            </a:rPr>
            <a:t>Indicar gastos</a:t>
          </a:r>
          <a:endParaRPr lang="en-US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82192</xdr:colOff>
      <xdr:row>18</xdr:row>
      <xdr:rowOff>88132</xdr:rowOff>
    </xdr:from>
    <xdr:to>
      <xdr:col>7</xdr:col>
      <xdr:colOff>137583</xdr:colOff>
      <xdr:row>35</xdr:row>
      <xdr:rowOff>0</xdr:rowOff>
    </xdr:to>
    <xdr:graphicFrame macro="">
      <xdr:nvGraphicFramePr>
        <xdr:cNvPr id="7" name="InformaciónGeneralPresupuesto" descr="Gráfico circular que muestra el porcentaje de los gastos por categoría" title="Gráfico Información general del presupuest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126996</xdr:colOff>
      <xdr:row>0</xdr:row>
      <xdr:rowOff>10584</xdr:rowOff>
    </xdr:from>
    <xdr:to>
      <xdr:col>8</xdr:col>
      <xdr:colOff>148163</xdr:colOff>
      <xdr:row>35</xdr:row>
      <xdr:rowOff>0</xdr:rowOff>
    </xdr:to>
    <xdr:cxnSp macro="">
      <xdr:nvCxnSpPr>
        <xdr:cNvPr id="8" name="Divisor de páginas" title="Divisor de páginas"/>
        <xdr:cNvCxnSpPr/>
      </xdr:nvCxnSpPr>
      <xdr:spPr>
        <a:xfrm>
          <a:off x="6265329" y="10584"/>
          <a:ext cx="21167" cy="763058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9</xdr:col>
      <xdr:colOff>269877</xdr:colOff>
      <xdr:row>1</xdr:row>
      <xdr:rowOff>46566</xdr:rowOff>
    </xdr:from>
    <xdr:to>
      <xdr:col>12</xdr:col>
      <xdr:colOff>1026583</xdr:colOff>
      <xdr:row>6</xdr:row>
      <xdr:rowOff>21167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Categorí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í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752292" y="988483"/>
              <a:ext cx="4433176" cy="135043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114300</xdr:rowOff>
    </xdr:from>
    <xdr:to>
      <xdr:col>7</xdr:col>
      <xdr:colOff>96000</xdr:colOff>
      <xdr:row>0</xdr:row>
      <xdr:rowOff>388620</xdr:rowOff>
    </xdr:to>
    <xdr:sp macro="" textlink="">
      <xdr:nvSpPr>
        <xdr:cNvPr id="3" name="Informe presupuestario" descr="&quot;&quot;" title="Botón Informe presupuestario">
          <a:hlinkClick xmlns:r="http://schemas.openxmlformats.org/officeDocument/2006/relationships" r:id="rId1" tooltip="Haga clic para ver el informe presupuestario"/>
        </xdr:cNvPr>
        <xdr:cNvSpPr/>
      </xdr:nvSpPr>
      <xdr:spPr>
        <a:xfrm>
          <a:off x="7281333" y="114300"/>
          <a:ext cx="1620000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altLang="zh-CN" sz="1100" smtClean="0">
              <a:solidFill>
                <a:schemeClr val="tx2"/>
              </a:solidFill>
              <a:latin typeface="+mn-lt"/>
              <a:ea typeface="+mn-ea"/>
              <a:cs typeface="+mn-cs"/>
            </a:rPr>
            <a:t>Informe presupuestario</a:t>
          </a:r>
          <a:endParaRPr lang="en-US" sz="11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DIU" refreshedDate="41227.698220833336" createdVersion="5" refreshedVersion="5" minRefreshableVersion="3" recordCount="59">
  <cacheSource type="worksheet">
    <worksheetSource name="DetallesPresupuesto"/>
  </cacheSource>
  <cacheFields count="6">
    <cacheField name="Descripción" numFmtId="0">
      <sharedItems count="56">
        <s v="Actividades extraescolares"/>
        <s v="Gastos médicos"/>
        <s v="Material escolar"/>
        <s v="Matrícula escolar"/>
        <s v="Conciertos"/>
        <s v="Teatro"/>
        <s v="Películas"/>
        <s v="Música (CD, descargas, etc.)"/>
        <s v="Eventos deportivos"/>
        <s v="Vídeos y DVD (compra)"/>
        <s v="Vídeos y DVD (alquiler)"/>
        <s v="Cenas fuera de casa"/>
        <s v="Comestibles"/>
        <s v="Donación 1"/>
        <s v="Donación 2"/>
        <s v="Regalo 1"/>
        <s v="Regalo 2"/>
        <s v="Conexión por cable/vía satélite"/>
        <s v="Electricidad"/>
        <s v="Gas"/>
        <s v="Servicio de limpieza doméstica"/>
        <s v="Mantenimiento"/>
        <s v="Hipoteca o alquiler"/>
        <s v="Gas natural o queroseno"/>
        <s v="Servicio de Internet"/>
        <s v="Teléfono (móvil)"/>
        <s v="Teléfono (particular)"/>
        <s v="Suministros"/>
        <s v="Recogida de basuras y reciclaje"/>
        <s v="Agua y alcantarillado"/>
        <s v="Médico"/>
        <s v="de hogar"/>
        <s v="de vida"/>
        <s v="Tarjeta de crédito 1"/>
        <s v="Tarjeta de crédito 2"/>
        <s v="Tarjeta de crédito 3"/>
        <s v="Personales"/>
        <s v="De estudio"/>
        <s v="Ropa"/>
        <s v="Tintorería"/>
        <s v="Peluquería y manicura"/>
        <s v="Gimnasio"/>
        <s v="Comida"/>
        <s v="Peluquería de mascotas"/>
        <s v="Juguetes"/>
        <s v="Cuenta de inversiones"/>
        <s v="Cuenta para la jubilación"/>
        <s v="Nacionales"/>
        <s v="Locales"/>
        <s v="Provinciales"/>
        <s v="Gastos de taxi o autobús"/>
        <s v="Gasolina"/>
        <s v="Seguro"/>
        <s v="Carné de conducir "/>
        <s v="Gastos de aparcamiento"/>
        <s v="Gastos de los vehículos"/>
      </sharedItems>
    </cacheField>
    <cacheField name="Categoría" numFmtId="0">
      <sharedItems count="12">
        <s v="Niños"/>
        <s v="Entretenimiento"/>
        <s v="Comida"/>
        <s v="Regalos y donaciones"/>
        <s v="Vivienda"/>
        <s v="Seguro"/>
        <s v="Préstamos"/>
        <s v="Cuidado personal"/>
        <s v="Mascotas"/>
        <s v="Ahorros e inversiones"/>
        <s v="Impuestos"/>
        <s v="Transporte"/>
      </sharedItems>
    </cacheField>
    <cacheField name="Coste previsto" numFmtId="165">
      <sharedItems containsString="0" containsBlank="1" containsNumber="1" containsInteger="1" minValue="0" maxValue="1700"/>
    </cacheField>
    <cacheField name="Coste real" numFmtId="165">
      <sharedItems containsString="0" containsBlank="1" containsNumber="1" containsInteger="1" minValue="20" maxValue="1700"/>
    </cacheField>
    <cacheField name="Diferencia" numFmtId="0">
      <sharedItems containsSemiMixedTypes="0" containsString="0" containsNumber="1" containsInteger="1" minValue="-200" maxValue="200"/>
    </cacheField>
    <cacheField name="Información general sobre el coste real" numFmtId="6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n v="40"/>
    <n v="40"/>
    <n v="0"/>
    <n v="40"/>
  </r>
  <r>
    <x v="1"/>
    <x v="0"/>
    <m/>
    <m/>
    <n v="0"/>
    <n v="0"/>
  </r>
  <r>
    <x v="2"/>
    <x v="0"/>
    <m/>
    <m/>
    <n v="0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n v="0"/>
    <n v="0"/>
  </r>
  <r>
    <x v="16"/>
    <x v="3"/>
    <m/>
    <m/>
    <n v="0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n v="200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n v="0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400"/>
    <n v="400"/>
    <n v="0"/>
    <n v="400"/>
  </r>
  <r>
    <x v="31"/>
    <x v="5"/>
    <n v="400"/>
    <n v="400"/>
    <n v="0"/>
    <n v="400"/>
  </r>
  <r>
    <x v="32"/>
    <x v="5"/>
    <n v="100"/>
    <n v="100"/>
    <n v="0"/>
    <n v="100"/>
  </r>
  <r>
    <x v="33"/>
    <x v="6"/>
    <n v="200"/>
    <n v="200"/>
    <n v="0"/>
    <n v="200"/>
  </r>
  <r>
    <x v="34"/>
    <x v="6"/>
    <m/>
    <m/>
    <n v="0"/>
    <n v="0"/>
  </r>
  <r>
    <x v="35"/>
    <x v="6"/>
    <m/>
    <m/>
    <n v="0"/>
    <n v="0"/>
  </r>
  <r>
    <x v="36"/>
    <x v="6"/>
    <m/>
    <m/>
    <n v="0"/>
    <n v="0"/>
  </r>
  <r>
    <x v="37"/>
    <x v="6"/>
    <m/>
    <m/>
    <n v="0"/>
    <n v="0"/>
  </r>
  <r>
    <x v="38"/>
    <x v="7"/>
    <n v="150"/>
    <n v="140"/>
    <n v="10"/>
    <n v="140"/>
  </r>
  <r>
    <x v="39"/>
    <x v="7"/>
    <m/>
    <m/>
    <n v="0"/>
    <n v="0"/>
  </r>
  <r>
    <x v="40"/>
    <x v="7"/>
    <m/>
    <m/>
    <n v="0"/>
    <n v="0"/>
  </r>
  <r>
    <x v="41"/>
    <x v="7"/>
    <m/>
    <m/>
    <n v="0"/>
    <n v="0"/>
  </r>
  <r>
    <x v="1"/>
    <x v="7"/>
    <m/>
    <m/>
    <n v="0"/>
    <n v="0"/>
  </r>
  <r>
    <x v="42"/>
    <x v="8"/>
    <n v="150"/>
    <n v="75"/>
    <n v="75"/>
    <n v="75"/>
  </r>
  <r>
    <x v="43"/>
    <x v="8"/>
    <n v="20"/>
    <n v="25"/>
    <n v="-5"/>
    <n v="25"/>
  </r>
  <r>
    <x v="1"/>
    <x v="8"/>
    <m/>
    <m/>
    <n v="0"/>
    <n v="0"/>
  </r>
  <r>
    <x v="44"/>
    <x v="8"/>
    <m/>
    <m/>
    <n v="0"/>
    <n v="0"/>
  </r>
  <r>
    <x v="45"/>
    <x v="9"/>
    <n v="200"/>
    <n v="200"/>
    <n v="0"/>
    <n v="200"/>
  </r>
  <r>
    <x v="46"/>
    <x v="9"/>
    <m/>
    <m/>
    <n v="0"/>
    <n v="0"/>
  </r>
  <r>
    <x v="47"/>
    <x v="10"/>
    <n v="300"/>
    <n v="300"/>
    <n v="0"/>
    <n v="300"/>
  </r>
  <r>
    <x v="48"/>
    <x v="10"/>
    <m/>
    <m/>
    <n v="0"/>
    <n v="0"/>
  </r>
  <r>
    <x v="49"/>
    <x v="10"/>
    <m/>
    <m/>
    <n v="0"/>
    <n v="0"/>
  </r>
  <r>
    <x v="50"/>
    <x v="11"/>
    <n v="100"/>
    <n v="150"/>
    <n v="-50"/>
    <n v="150"/>
  </r>
  <r>
    <x v="51"/>
    <x v="11"/>
    <n v="450"/>
    <n v="400"/>
    <n v="50"/>
    <n v="400"/>
  </r>
  <r>
    <x v="52"/>
    <x v="11"/>
    <n v="300"/>
    <n v="300"/>
    <n v="0"/>
    <n v="300"/>
  </r>
  <r>
    <x v="53"/>
    <x v="11"/>
    <n v="25"/>
    <n v="25"/>
    <n v="0"/>
    <n v="25"/>
  </r>
  <r>
    <x v="21"/>
    <x v="11"/>
    <n v="100"/>
    <n v="50"/>
    <n v="50"/>
    <n v="50"/>
  </r>
  <r>
    <x v="54"/>
    <x v="11"/>
    <m/>
    <m/>
    <n v="0"/>
    <n v="0"/>
  </r>
  <r>
    <x v="55"/>
    <x v="11"/>
    <n v="450"/>
    <n v="450"/>
    <n v="0"/>
    <n v="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ResumenPresupuesto" cacheId="4" applyNumberFormats="0" applyBorderFormats="0" applyFontFormats="0" applyPatternFormats="0" applyAlignmentFormats="0" applyWidthHeightFormats="1" dataCaption="Values" updatedVersion="5" minRefreshableVersion="3" itemPrintTitles="1" createdVersion="4" indent="0" outline="1" outlineData="1" multipleFieldFilters="0" rowHeaderCaption="Categoría">
  <location ref="J9:M34" firstHeaderRow="0" firstDataRow="1" firstDataCol="1"/>
  <pivotFields count="6">
    <pivotField axis="axisRow" showAll="0" insertBlankRow="1">
      <items count="57">
        <item x="0"/>
        <item x="29"/>
        <item x="53"/>
        <item x="11"/>
        <item x="12"/>
        <item x="42"/>
        <item x="4"/>
        <item x="17"/>
        <item x="45"/>
        <item x="46"/>
        <item x="37"/>
        <item x="31"/>
        <item x="32"/>
        <item x="13"/>
        <item x="14"/>
        <item x="18"/>
        <item x="8"/>
        <item x="19"/>
        <item x="23"/>
        <item x="51"/>
        <item x="54"/>
        <item x="55"/>
        <item x="50"/>
        <item x="1"/>
        <item x="41"/>
        <item x="22"/>
        <item x="44"/>
        <item x="48"/>
        <item x="21"/>
        <item x="2"/>
        <item x="3"/>
        <item x="30"/>
        <item x="7"/>
        <item x="47"/>
        <item x="6"/>
        <item x="43"/>
        <item x="40"/>
        <item x="36"/>
        <item x="49"/>
        <item x="28"/>
        <item x="15"/>
        <item x="16"/>
        <item x="38"/>
        <item x="52"/>
        <item x="24"/>
        <item x="20"/>
        <item x="27"/>
        <item x="33"/>
        <item x="34"/>
        <item x="35"/>
        <item x="5"/>
        <item x="25"/>
        <item x="26"/>
        <item x="39"/>
        <item x="10"/>
        <item x="9"/>
        <item t="default"/>
      </items>
    </pivotField>
    <pivotField axis="axisRow" showAll="0" insertBlankRow="1">
      <items count="13">
        <item sd="0" x="9"/>
        <item sd="0" x="2"/>
        <item sd="0" x="7"/>
        <item sd="0" x="1"/>
        <item sd="0" x="10"/>
        <item sd="0" x="8"/>
        <item sd="0" x="0"/>
        <item sd="0" x="6"/>
        <item sd="0" x="3"/>
        <item sd="0" x="5"/>
        <item sd="0" x="11"/>
        <item sd="0" x="4"/>
        <item t="default"/>
      </items>
    </pivotField>
    <pivotField dataField="1" showAll="0" defaultSubtotal="0"/>
    <pivotField dataField="1" showAll="0" defaultSubtotal="0"/>
    <pivotField dataField="1" numFmtId="5" showAll="0" defaultSubtotal="0"/>
    <pivotField numFmtId="6" showAll="0" defaultSubtotal="0"/>
  </pivotFields>
  <rowFields count="2">
    <field x="1"/>
    <field x="0"/>
  </rowFields>
  <rowItems count="25">
    <i>
      <x/>
    </i>
    <i t="blank">
      <x/>
    </i>
    <i>
      <x v="1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1"/>
    </i>
    <i t="blank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ste previsto " fld="2" baseField="1" baseItem="0" numFmtId="165"/>
    <dataField name="Coste real " fld="3" baseField="1" baseItem="0" numFmtId="165"/>
    <dataField name="Diferencia " fld="4" baseField="1" baseItem="0" numFmtId="165"/>
  </dataFields>
  <formats count="4">
    <format dxfId="2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9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18">
      <pivotArea collapsedLevelsAreSubtotals="1" fieldPosition="0">
        <references count="2">
          <reference field="4294967294" count="1" selected="0">
            <x v="2"/>
          </reference>
          <reference field="1" count="1">
            <x v="1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2"/>
          </reference>
          <reference field="1" count="1">
            <x v="8"/>
          </reference>
        </references>
      </pivotArea>
    </format>
  </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Tabla dinámica Gastos del presupuesto" altTextSummary="Resumen del costo proyectado, el costo real y la diferencia de todos los gastos incluidos en la hoja Detalles presupuestarios" hideValuesRow="1"/>
    </ext>
  </extLst>
</pivotTableDefinition>
</file>

<file path=xl/pivotTables/pivotTable2.xml><?xml version="1.0" encoding="utf-8"?>
<pivotTableDefinition xmlns="http://schemas.openxmlformats.org/spreadsheetml/2006/main" name="ResumenPresupuesto" cacheId="4" applyNumberFormats="0" applyBorderFormats="0" applyFontFormats="0" applyPatternFormats="0" applyAlignmentFormats="0" applyWidthHeightFormats="1" dataCaption="Values" updatedVersion="5" minRefreshableVersion="3" itemPrintTitles="1" createdVersion="4" indent="0" outline="1" outlineData="1" multipleFieldFilters="0" chartFormat="2" rowHeaderCaption="Categoría">
  <location ref="B2:C15" firstHeaderRow="1" firstDataRow="1" firstDataCol="1"/>
  <pivotFields count="6">
    <pivotField showAll="0" defaultSubtotal="0"/>
    <pivotField axis="axisRow" showAll="0" defaultSubtotal="0">
      <items count="12">
        <item x="9"/>
        <item x="2"/>
        <item x="7"/>
        <item x="1"/>
        <item x="10"/>
        <item x="8"/>
        <item x="0"/>
        <item x="6"/>
        <item x="3"/>
        <item x="5"/>
        <item x="11"/>
        <item x="4"/>
      </items>
    </pivotField>
    <pivotField showAll="0" defaultSubtotal="0"/>
    <pivotField dataField="1" showAll="0" defaultSubtotal="0"/>
    <pivotField numFmtId="5" showAll="0" defaultSubtotal="0"/>
    <pivotField numFmtId="6" showAll="0" defaultSubtota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Coste real " fld="3" baseField="0" baseItem="0"/>
  </dataFields>
  <formats count="2">
    <format dxfId="7">
      <pivotArea dataOnly="0" labelOnly="1" outline="0" axis="axisValues" fieldPosition="0"/>
    </format>
    <format dxfId="0">
      <pivotArea field="1" type="button" dataOnly="0" labelOnly="1" outline="0" axis="axisRow" fieldPosition="0"/>
    </format>
  </formats>
  <chartFormats count="4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atos para el gráfico Información general de presupuesto" altTextSummary="Resumen de todos los costos reales por categoría en la hoja Detalles presupuestarios;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tegoría" sourceName="Categoría">
  <pivotTables>
    <pivotTable tabId="4" name="TablaDinámicaResumenPresupuesto"/>
  </pivotTables>
  <data>
    <tabular pivotCacheId="2">
      <items count="12">
        <i x="9" s="1"/>
        <i x="2" s="1"/>
        <i x="7" s="1"/>
        <i x="1" s="1"/>
        <i x="10" s="1"/>
        <i x="8" s="1"/>
        <i x="0" s="1"/>
        <i x="6" s="1"/>
        <i x="3" s="1"/>
        <i x="5" s="1"/>
        <i x="11" s="1"/>
        <i x="4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Categoría" cache="SegmentaciónDeDatos_Categoría" caption="Mantenga pulsado el botón Ctrl para seleccionar varias categorías" columnCount="4" rowHeight="225425"/>
</slicers>
</file>

<file path=xl/tables/table1.xml><?xml version="1.0" encoding="utf-8"?>
<table xmlns="http://schemas.openxmlformats.org/spreadsheetml/2006/main" id="1" name="DetallesPresupuesto" displayName="DetallesPresupuesto" ref="B2:G62" totalsRowCount="1" headerRowDxfId="15">
  <autoFilter ref="B2:G61"/>
  <sortState ref="B2:G60">
    <sortCondition ref="C2:C60"/>
    <sortCondition ref="B2:B60"/>
  </sortState>
  <tableColumns count="6">
    <tableColumn id="2" name="Descripción" totalsRowLabel="Total"/>
    <tableColumn id="1" name="Categoría"/>
    <tableColumn id="3" name="Coste previsto" totalsRowFunction="sum" dataDxfId="14" totalsRowDxfId="13"/>
    <tableColumn id="4" name="Coste real" totalsRowFunction="sum" dataDxfId="12" totalsRowDxfId="11"/>
    <tableColumn id="5" name="Diferencia" totalsRowFunction="sum" dataDxfId="10" totalsRowDxfId="9">
      <calculatedColumnFormula>DetallesPresupuesto[[#This Row],[Coste previsto]]-DetallesPresupuesto[[#This Row],[Coste real]]</calculatedColumnFormula>
    </tableColumn>
    <tableColumn id="6" name="Información general sobre el coste real" totalsRowDxfId="8">
      <calculatedColumnFormula>DetallesPresupuesto[[#This Row],[Coste real]]</calculatedColumnFormula>
    </tableColumn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Tabla Gastos mensuales" altTextSummary="Lista de los gastos mensuales por categoría. Incluye los costos proyectados y reales, y calcula la diferencia"/>
    </ext>
  </extLst>
</table>
</file>

<file path=xl/tables/table2.xml><?xml version="1.0" encoding="utf-8"?>
<table xmlns="http://schemas.openxmlformats.org/spreadsheetml/2006/main" id="2" name="BúsquedaCategoríaPresupuesto" displayName="BúsquedaCategoríaPresupuesto" ref="E2:E14" totalsRowShown="0" headerRowDxfId="6">
  <autoFilter ref="E2:E14"/>
  <sortState ref="E2:E13">
    <sortCondition ref="E1:E13"/>
  </sortState>
  <tableColumns count="1">
    <tableColumn id="1" name="Búsqueda de categorías del presupuesto"/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Tabla Búsqueda de categoría de presupuesto" altTextSummary="Lista de categorías disponible en el desplegable Categoría de la hoja Detalles presupuestarios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A1:N243"/>
  <sheetViews>
    <sheetView showGridLines="0" tabSelected="1" zoomScale="90" zoomScaleNormal="90" workbookViewId="0"/>
  </sheetViews>
  <sheetFormatPr defaultColWidth="9" defaultRowHeight="13.5" x14ac:dyDescent="0.25"/>
  <cols>
    <col min="1" max="1" width="2" style="10" customWidth="1"/>
    <col min="2" max="2" width="19.5" style="10" customWidth="1"/>
    <col min="3" max="3" width="16.5" style="10" customWidth="1"/>
    <col min="4" max="4" width="11.5" style="10" customWidth="1"/>
    <col min="5" max="5" width="2" style="10" customWidth="1"/>
    <col min="6" max="6" width="15.5" style="10" customWidth="1"/>
    <col min="7" max="7" width="11.75" style="10" customWidth="1"/>
    <col min="8" max="8" width="17.875" style="10" customWidth="1"/>
    <col min="9" max="9" width="3.75" style="10" customWidth="1"/>
    <col min="10" max="10" width="35.125" style="10" customWidth="1"/>
    <col min="11" max="11" width="15.25" style="10" customWidth="1"/>
    <col min="12" max="12" width="16.5" style="10" customWidth="1"/>
    <col min="13" max="13" width="14.625" style="10" customWidth="1"/>
    <col min="14" max="14" width="3.625" style="10" customWidth="1"/>
    <col min="15" max="16384" width="9" style="10"/>
  </cols>
  <sheetData>
    <row r="1" spans="1:14" ht="74.25" customHeight="1" x14ac:dyDescent="0.25">
      <c r="B1" s="11" t="s">
        <v>80</v>
      </c>
      <c r="C1" s="12"/>
      <c r="D1" s="12"/>
      <c r="E1" s="12"/>
      <c r="F1" s="13"/>
      <c r="G1" s="13"/>
      <c r="H1" s="13"/>
      <c r="I1" s="15"/>
      <c r="J1" s="11" t="s">
        <v>81</v>
      </c>
      <c r="K1" s="11"/>
      <c r="L1" s="11"/>
      <c r="M1" s="11"/>
    </row>
    <row r="2" spans="1:14" ht="30.75" customHeight="1" x14ac:dyDescent="0.25">
      <c r="A2" s="16"/>
      <c r="B2" s="17" t="s">
        <v>79</v>
      </c>
      <c r="D2" s="18"/>
      <c r="E2" s="19"/>
      <c r="H2" s="18"/>
      <c r="J2" s="21"/>
      <c r="K2" s="21"/>
      <c r="L2" s="21"/>
      <c r="M2" s="21"/>
    </row>
    <row r="3" spans="1:14" ht="20.25" customHeight="1" x14ac:dyDescent="0.25">
      <c r="A3" s="16"/>
      <c r="B3" s="22" t="s">
        <v>87</v>
      </c>
      <c r="C3" s="40" t="s">
        <v>88</v>
      </c>
      <c r="E3" s="18"/>
      <c r="G3" s="52">
        <f>D17-SUM(DetallesPresupuesto[Coste previsto])</f>
        <v>1585</v>
      </c>
      <c r="H3" s="18"/>
      <c r="J3" s="21"/>
      <c r="K3" s="21"/>
      <c r="L3" s="21"/>
      <c r="M3" s="21"/>
    </row>
    <row r="4" spans="1:14" ht="21" customHeight="1" x14ac:dyDescent="0.25">
      <c r="A4" s="16"/>
      <c r="B4" s="22" t="s">
        <v>84</v>
      </c>
      <c r="C4" s="40" t="s">
        <v>85</v>
      </c>
      <c r="E4" s="18"/>
      <c r="G4" s="52">
        <f>D11-SUM(DetallesPresupuesto[Coste real])</f>
        <v>1740</v>
      </c>
      <c r="H4" s="18"/>
      <c r="J4" s="21"/>
      <c r="K4" s="21"/>
      <c r="L4" s="21"/>
      <c r="M4" s="21"/>
    </row>
    <row r="5" spans="1:14" ht="20.25" customHeight="1" x14ac:dyDescent="0.25">
      <c r="B5" s="22" t="s">
        <v>4</v>
      </c>
      <c r="C5" s="40" t="s">
        <v>86</v>
      </c>
      <c r="E5" s="18"/>
      <c r="G5" s="52">
        <f>G4-G3</f>
        <v>155</v>
      </c>
      <c r="H5" s="23"/>
      <c r="J5" s="21"/>
      <c r="K5" s="21"/>
      <c r="L5" s="21"/>
      <c r="M5" s="21"/>
    </row>
    <row r="6" spans="1:14" ht="16.5" customHeight="1" x14ac:dyDescent="0.25">
      <c r="B6" s="24"/>
      <c r="C6" s="12"/>
      <c r="D6" s="25"/>
      <c r="E6" s="12"/>
      <c r="F6" s="12"/>
      <c r="G6" s="48"/>
      <c r="H6" s="25"/>
      <c r="J6" s="21"/>
      <c r="K6" s="21"/>
      <c r="L6" s="21"/>
      <c r="M6" s="21"/>
    </row>
    <row r="7" spans="1:14" ht="30" customHeight="1" x14ac:dyDescent="0.25">
      <c r="A7" s="18"/>
      <c r="B7" s="26" t="s">
        <v>77</v>
      </c>
      <c r="C7" s="19"/>
      <c r="D7" s="27"/>
      <c r="E7" s="28"/>
      <c r="F7" s="26" t="s">
        <v>78</v>
      </c>
      <c r="G7" s="49"/>
      <c r="H7" s="19"/>
      <c r="J7" s="44" t="s">
        <v>93</v>
      </c>
      <c r="K7" s="43"/>
      <c r="L7" s="43"/>
      <c r="M7" s="43"/>
    </row>
    <row r="8" spans="1:14" ht="15" customHeight="1" x14ac:dyDescent="0.25">
      <c r="A8" s="18"/>
      <c r="B8" s="56" t="s">
        <v>82</v>
      </c>
      <c r="C8" s="18" t="s">
        <v>49</v>
      </c>
      <c r="D8" s="52">
        <v>5800</v>
      </c>
      <c r="E8" s="29"/>
      <c r="F8" s="57" t="s">
        <v>82</v>
      </c>
      <c r="G8" s="58">
        <f>SUM(DetallesPresupuesto[Coste real])</f>
        <v>7860</v>
      </c>
      <c r="H8" s="18"/>
      <c r="J8" s="42"/>
      <c r="K8" s="42"/>
      <c r="L8" s="42"/>
      <c r="M8" s="18"/>
      <c r="N8"/>
    </row>
    <row r="9" spans="1:14" ht="15" customHeight="1" x14ac:dyDescent="0.25">
      <c r="A9" s="18"/>
      <c r="B9" s="56"/>
      <c r="C9" s="18" t="s">
        <v>72</v>
      </c>
      <c r="D9" s="52">
        <v>2300</v>
      </c>
      <c r="E9" s="29"/>
      <c r="F9" s="57"/>
      <c r="G9" s="58"/>
      <c r="H9" s="18"/>
      <c r="J9" s="41" t="s">
        <v>0</v>
      </c>
      <c r="K9" t="s">
        <v>94</v>
      </c>
      <c r="L9" t="s">
        <v>95</v>
      </c>
      <c r="M9" t="s">
        <v>96</v>
      </c>
      <c r="N9"/>
    </row>
    <row r="10" spans="1:14" ht="15" customHeight="1" x14ac:dyDescent="0.25">
      <c r="A10" s="18"/>
      <c r="B10" s="56"/>
      <c r="C10" s="18" t="s">
        <v>50</v>
      </c>
      <c r="D10" s="52">
        <v>1500</v>
      </c>
      <c r="E10" s="29"/>
      <c r="F10" s="57"/>
      <c r="G10" s="58"/>
      <c r="H10" s="38"/>
      <c r="J10" s="1" t="s">
        <v>58</v>
      </c>
      <c r="K10" s="45">
        <v>200</v>
      </c>
      <c r="L10" s="45">
        <v>200</v>
      </c>
      <c r="M10" s="45">
        <v>0</v>
      </c>
    </row>
    <row r="11" spans="1:14" ht="15" customHeight="1" x14ac:dyDescent="0.25">
      <c r="A11" s="18"/>
      <c r="B11" s="56"/>
      <c r="C11" s="30" t="s">
        <v>51</v>
      </c>
      <c r="D11" s="53">
        <f>SUM(D8:D10)</f>
        <v>9600</v>
      </c>
      <c r="E11" s="29"/>
      <c r="F11" s="57"/>
      <c r="G11" s="58"/>
      <c r="H11" s="38"/>
      <c r="J11" s="1"/>
      <c r="K11" s="45"/>
      <c r="L11" s="45"/>
      <c r="M11" s="45"/>
    </row>
    <row r="12" spans="1:14" ht="15" customHeight="1" x14ac:dyDescent="0.25">
      <c r="A12" s="18"/>
      <c r="B12" s="31"/>
      <c r="C12" s="12"/>
      <c r="D12" s="48"/>
      <c r="E12" s="32"/>
      <c r="F12" s="33"/>
      <c r="G12" s="50"/>
      <c r="H12" s="12"/>
      <c r="J12" s="1" t="s">
        <v>19</v>
      </c>
      <c r="K12" s="45">
        <v>1100</v>
      </c>
      <c r="L12" s="45">
        <v>1320</v>
      </c>
      <c r="M12" s="54">
        <v>-220</v>
      </c>
    </row>
    <row r="13" spans="1:14" ht="15" customHeight="1" x14ac:dyDescent="0.25">
      <c r="A13" s="18"/>
      <c r="B13" s="61" t="s">
        <v>83</v>
      </c>
      <c r="C13" s="18"/>
      <c r="D13" s="47"/>
      <c r="E13" s="29"/>
      <c r="F13" s="59" t="s">
        <v>83</v>
      </c>
      <c r="G13" s="60">
        <f>SUM(DetallesPresupuesto[Coste previsto])</f>
        <v>7915</v>
      </c>
      <c r="H13" s="18"/>
      <c r="J13" s="1"/>
      <c r="K13" s="45"/>
      <c r="L13" s="45"/>
      <c r="M13" s="45"/>
    </row>
    <row r="14" spans="1:14" ht="15" customHeight="1" x14ac:dyDescent="0.25">
      <c r="A14" s="18"/>
      <c r="B14" s="62"/>
      <c r="C14" s="18" t="s">
        <v>49</v>
      </c>
      <c r="D14" s="52">
        <v>6000</v>
      </c>
      <c r="E14" s="29"/>
      <c r="F14" s="57"/>
      <c r="G14" s="58"/>
      <c r="H14" s="18"/>
      <c r="J14" s="1" t="s">
        <v>34</v>
      </c>
      <c r="K14" s="45">
        <v>150</v>
      </c>
      <c r="L14" s="45">
        <v>140</v>
      </c>
      <c r="M14" s="45">
        <v>10</v>
      </c>
    </row>
    <row r="15" spans="1:14" ht="15" customHeight="1" x14ac:dyDescent="0.25">
      <c r="A15" s="18"/>
      <c r="B15" s="62"/>
      <c r="C15" s="18" t="s">
        <v>72</v>
      </c>
      <c r="D15" s="52">
        <v>1000</v>
      </c>
      <c r="E15" s="29"/>
      <c r="F15" s="57"/>
      <c r="G15" s="58"/>
      <c r="H15" s="38"/>
      <c r="J15" s="1"/>
      <c r="K15" s="45"/>
      <c r="L15" s="45"/>
      <c r="M15" s="45"/>
    </row>
    <row r="16" spans="1:14" ht="15" customHeight="1" x14ac:dyDescent="0.25">
      <c r="A16" s="18"/>
      <c r="B16" s="62"/>
      <c r="C16" s="18" t="s">
        <v>50</v>
      </c>
      <c r="D16" s="52">
        <v>2500</v>
      </c>
      <c r="E16" s="29"/>
      <c r="F16" s="57"/>
      <c r="G16" s="58"/>
      <c r="H16" s="38"/>
      <c r="J16" s="1" t="s">
        <v>24</v>
      </c>
      <c r="K16" s="45">
        <v>400</v>
      </c>
      <c r="L16" s="45">
        <v>358</v>
      </c>
      <c r="M16" s="45">
        <v>42</v>
      </c>
    </row>
    <row r="17" spans="1:13" ht="15" customHeight="1" x14ac:dyDescent="0.25">
      <c r="A17" s="18"/>
      <c r="B17" s="62"/>
      <c r="C17" s="30" t="s">
        <v>51</v>
      </c>
      <c r="D17" s="53">
        <f>SUM(D14:D16)</f>
        <v>9500</v>
      </c>
      <c r="E17" s="20"/>
      <c r="F17" s="57"/>
      <c r="G17" s="58"/>
      <c r="H17" s="39"/>
      <c r="J17" s="1"/>
      <c r="K17" s="45"/>
      <c r="L17" s="45"/>
      <c r="M17" s="45"/>
    </row>
    <row r="18" spans="1:13" ht="15" customHeight="1" x14ac:dyDescent="0.25">
      <c r="A18" s="18"/>
      <c r="B18" s="35"/>
      <c r="C18" s="13"/>
      <c r="D18" s="13"/>
      <c r="E18" s="14"/>
      <c r="F18" s="33"/>
      <c r="G18" s="34"/>
      <c r="H18" s="13"/>
      <c r="J18" s="1" t="s">
        <v>45</v>
      </c>
      <c r="K18" s="45">
        <v>300</v>
      </c>
      <c r="L18" s="45">
        <v>300</v>
      </c>
      <c r="M18" s="45">
        <v>0</v>
      </c>
    </row>
    <row r="19" spans="1:13" ht="15" customHeight="1" x14ac:dyDescent="0.25">
      <c r="H19" s="18"/>
      <c r="J19" s="1"/>
      <c r="K19" s="45"/>
      <c r="L19" s="45"/>
      <c r="M19" s="45"/>
    </row>
    <row r="20" spans="1:13" ht="15" customHeight="1" x14ac:dyDescent="0.25">
      <c r="E20" s="36"/>
      <c r="H20" s="18"/>
      <c r="J20" s="1" t="s">
        <v>32</v>
      </c>
      <c r="K20" s="45">
        <v>170</v>
      </c>
      <c r="L20" s="45">
        <v>100</v>
      </c>
      <c r="M20" s="45">
        <v>70</v>
      </c>
    </row>
    <row r="21" spans="1:13" ht="15" customHeight="1" x14ac:dyDescent="0.25">
      <c r="E21" s="36"/>
      <c r="H21" s="18"/>
      <c r="J21" s="1"/>
      <c r="K21" s="45"/>
      <c r="L21" s="45"/>
      <c r="M21" s="45"/>
    </row>
    <row r="22" spans="1:13" ht="15" customHeight="1" x14ac:dyDescent="0.25">
      <c r="E22" s="36"/>
      <c r="H22" s="18"/>
      <c r="J22" s="1" t="s">
        <v>71</v>
      </c>
      <c r="K22" s="45">
        <v>140</v>
      </c>
      <c r="L22" s="45">
        <v>140</v>
      </c>
      <c r="M22" s="45">
        <v>0</v>
      </c>
    </row>
    <row r="23" spans="1:13" ht="15" customHeight="1" x14ac:dyDescent="0.25">
      <c r="E23" s="36"/>
      <c r="H23" s="18"/>
      <c r="J23" s="1"/>
      <c r="K23" s="45"/>
      <c r="L23" s="45"/>
      <c r="M23" s="45"/>
    </row>
    <row r="24" spans="1:13" ht="15" customHeight="1" x14ac:dyDescent="0.25">
      <c r="E24" s="36"/>
      <c r="H24" s="18"/>
      <c r="J24" s="1" t="s">
        <v>39</v>
      </c>
      <c r="K24" s="45">
        <v>200</v>
      </c>
      <c r="L24" s="45">
        <v>200</v>
      </c>
      <c r="M24" s="45">
        <v>0</v>
      </c>
    </row>
    <row r="25" spans="1:13" ht="15" customHeight="1" x14ac:dyDescent="0.25">
      <c r="E25" s="36"/>
      <c r="H25" s="18"/>
      <c r="J25" s="1"/>
      <c r="K25" s="45"/>
      <c r="L25" s="45"/>
      <c r="M25" s="45"/>
    </row>
    <row r="26" spans="1:13" ht="15" customHeight="1" x14ac:dyDescent="0.25">
      <c r="E26" s="36"/>
      <c r="H26" s="18"/>
      <c r="J26" s="1" t="s">
        <v>29</v>
      </c>
      <c r="K26" s="45">
        <v>100</v>
      </c>
      <c r="L26" s="45">
        <v>125</v>
      </c>
      <c r="M26" s="54">
        <v>-25</v>
      </c>
    </row>
    <row r="27" spans="1:13" ht="15" customHeight="1" x14ac:dyDescent="0.25">
      <c r="E27" s="36"/>
      <c r="H27" s="18"/>
      <c r="J27" s="1"/>
      <c r="K27" s="45"/>
      <c r="L27" s="45"/>
      <c r="M27" s="45"/>
    </row>
    <row r="28" spans="1:13" ht="15" customHeight="1" x14ac:dyDescent="0.25">
      <c r="E28" s="36"/>
      <c r="H28" s="18"/>
      <c r="J28" s="1" t="s">
        <v>15</v>
      </c>
      <c r="K28" s="45">
        <v>900</v>
      </c>
      <c r="L28" s="45">
        <v>900</v>
      </c>
      <c r="M28" s="45">
        <v>0</v>
      </c>
    </row>
    <row r="29" spans="1:13" ht="15" customHeight="1" x14ac:dyDescent="0.25">
      <c r="E29" s="36"/>
      <c r="H29" s="18"/>
      <c r="J29" s="1"/>
      <c r="K29" s="45"/>
      <c r="L29" s="45"/>
      <c r="M29" s="45"/>
    </row>
    <row r="30" spans="1:13" ht="15" customHeight="1" x14ac:dyDescent="0.25">
      <c r="E30" s="36"/>
      <c r="H30" s="18"/>
      <c r="J30" s="1" t="s">
        <v>12</v>
      </c>
      <c r="K30" s="45">
        <v>1425</v>
      </c>
      <c r="L30" s="45">
        <v>1375</v>
      </c>
      <c r="M30" s="45">
        <v>50</v>
      </c>
    </row>
    <row r="31" spans="1:13" ht="15" customHeight="1" x14ac:dyDescent="0.25">
      <c r="E31" s="36"/>
      <c r="H31" s="18"/>
      <c r="J31" s="1"/>
      <c r="K31" s="45"/>
      <c r="L31" s="45"/>
      <c r="M31" s="45"/>
    </row>
    <row r="32" spans="1:13" ht="15" customHeight="1" x14ac:dyDescent="0.25">
      <c r="E32" s="36"/>
      <c r="H32" s="18"/>
      <c r="J32" s="1" t="s">
        <v>5</v>
      </c>
      <c r="K32" s="45">
        <v>2830</v>
      </c>
      <c r="L32" s="45">
        <v>2702</v>
      </c>
      <c r="M32" s="45">
        <v>128</v>
      </c>
    </row>
    <row r="33" spans="5:13" ht="15" customHeight="1" x14ac:dyDescent="0.25">
      <c r="E33" s="36"/>
      <c r="H33" s="18"/>
      <c r="J33" s="1"/>
      <c r="K33" s="45"/>
      <c r="L33" s="45"/>
      <c r="M33" s="45"/>
    </row>
    <row r="34" spans="5:13" ht="15" customHeight="1" x14ac:dyDescent="0.25">
      <c r="E34" s="36"/>
      <c r="H34" s="18"/>
      <c r="J34" s="1" t="s">
        <v>97</v>
      </c>
      <c r="K34" s="45">
        <v>7915</v>
      </c>
      <c r="L34" s="45">
        <v>7860</v>
      </c>
      <c r="M34" s="45">
        <v>55</v>
      </c>
    </row>
    <row r="35" spans="5:13" ht="15" customHeight="1" x14ac:dyDescent="0.25">
      <c r="E35" s="36"/>
      <c r="H35" s="18"/>
      <c r="J35"/>
      <c r="K35"/>
      <c r="L35"/>
      <c r="M35"/>
    </row>
    <row r="36" spans="5:13" x14ac:dyDescent="0.25">
      <c r="J36"/>
      <c r="K36"/>
      <c r="L36"/>
      <c r="M36"/>
    </row>
    <row r="37" spans="5:13" x14ac:dyDescent="0.25">
      <c r="J37"/>
      <c r="K37"/>
      <c r="L37"/>
      <c r="M37"/>
    </row>
    <row r="38" spans="5:13" x14ac:dyDescent="0.25">
      <c r="J38"/>
      <c r="K38"/>
      <c r="L38"/>
      <c r="M38"/>
    </row>
    <row r="39" spans="5:13" x14ac:dyDescent="0.25">
      <c r="J39"/>
      <c r="K39"/>
      <c r="L39"/>
      <c r="M39"/>
    </row>
    <row r="40" spans="5:13" x14ac:dyDescent="0.25">
      <c r="J40"/>
      <c r="K40"/>
      <c r="L40"/>
      <c r="M40"/>
    </row>
    <row r="41" spans="5:13" x14ac:dyDescent="0.25">
      <c r="J41"/>
      <c r="K41"/>
      <c r="L41"/>
      <c r="M41"/>
    </row>
    <row r="42" spans="5:13" x14ac:dyDescent="0.25">
      <c r="J42"/>
      <c r="K42"/>
      <c r="L42"/>
      <c r="M42"/>
    </row>
    <row r="43" spans="5:13" x14ac:dyDescent="0.25">
      <c r="J43"/>
      <c r="K43"/>
      <c r="L43"/>
      <c r="M43"/>
    </row>
    <row r="44" spans="5:13" x14ac:dyDescent="0.25">
      <c r="J44"/>
      <c r="K44"/>
      <c r="L44"/>
      <c r="M44"/>
    </row>
    <row r="45" spans="5:13" x14ac:dyDescent="0.25">
      <c r="J45"/>
      <c r="K45"/>
      <c r="L45"/>
      <c r="M45"/>
    </row>
    <row r="46" spans="5:13" x14ac:dyDescent="0.25">
      <c r="J46"/>
      <c r="K46"/>
      <c r="L46"/>
      <c r="M46"/>
    </row>
    <row r="47" spans="5:13" x14ac:dyDescent="0.25">
      <c r="J47"/>
      <c r="K47"/>
      <c r="L47"/>
      <c r="M47"/>
    </row>
    <row r="48" spans="5:13" x14ac:dyDescent="0.25">
      <c r="J48"/>
      <c r="K48"/>
      <c r="L48"/>
      <c r="M48"/>
    </row>
    <row r="49" spans="10:13" x14ac:dyDescent="0.25">
      <c r="J49"/>
      <c r="K49"/>
      <c r="L49"/>
      <c r="M49"/>
    </row>
    <row r="50" spans="10:13" x14ac:dyDescent="0.25">
      <c r="J50"/>
      <c r="K50"/>
      <c r="L50"/>
      <c r="M50"/>
    </row>
    <row r="51" spans="10:13" x14ac:dyDescent="0.25">
      <c r="J51"/>
      <c r="K51"/>
      <c r="L51"/>
      <c r="M51"/>
    </row>
    <row r="52" spans="10:13" x14ac:dyDescent="0.25">
      <c r="J52"/>
      <c r="K52"/>
      <c r="L52"/>
      <c r="M52"/>
    </row>
    <row r="53" spans="10:13" x14ac:dyDescent="0.25">
      <c r="J53"/>
      <c r="K53"/>
      <c r="L53"/>
      <c r="M53"/>
    </row>
    <row r="54" spans="10:13" x14ac:dyDescent="0.25">
      <c r="J54"/>
      <c r="K54"/>
      <c r="L54"/>
      <c r="M54"/>
    </row>
    <row r="55" spans="10:13" x14ac:dyDescent="0.25">
      <c r="J55"/>
      <c r="K55"/>
      <c r="L55"/>
      <c r="M55"/>
    </row>
    <row r="56" spans="10:13" x14ac:dyDescent="0.25">
      <c r="J56"/>
      <c r="K56"/>
      <c r="L56"/>
      <c r="M56"/>
    </row>
    <row r="57" spans="10:13" x14ac:dyDescent="0.25">
      <c r="J57"/>
      <c r="K57"/>
      <c r="L57"/>
      <c r="M57"/>
    </row>
    <row r="58" spans="10:13" x14ac:dyDescent="0.25">
      <c r="J58"/>
      <c r="K58"/>
      <c r="L58"/>
      <c r="M58"/>
    </row>
    <row r="59" spans="10:13" x14ac:dyDescent="0.25">
      <c r="J59"/>
      <c r="K59"/>
      <c r="L59"/>
      <c r="M59"/>
    </row>
    <row r="60" spans="10:13" x14ac:dyDescent="0.25">
      <c r="J60"/>
      <c r="K60"/>
      <c r="L60"/>
      <c r="M60"/>
    </row>
    <row r="61" spans="10:13" x14ac:dyDescent="0.25">
      <c r="J61"/>
      <c r="K61"/>
      <c r="L61"/>
      <c r="M61"/>
    </row>
    <row r="62" spans="10:13" x14ac:dyDescent="0.25">
      <c r="J62"/>
      <c r="K62"/>
      <c r="L62"/>
      <c r="M62"/>
    </row>
    <row r="63" spans="10:13" x14ac:dyDescent="0.25">
      <c r="J63"/>
      <c r="K63"/>
      <c r="L63"/>
      <c r="M63"/>
    </row>
    <row r="64" spans="10:13" x14ac:dyDescent="0.25">
      <c r="J64"/>
      <c r="K64"/>
      <c r="L64"/>
      <c r="M64"/>
    </row>
    <row r="65" spans="10:13" x14ac:dyDescent="0.25">
      <c r="J65"/>
      <c r="K65"/>
      <c r="L65"/>
      <c r="M65"/>
    </row>
    <row r="66" spans="10:13" x14ac:dyDescent="0.25">
      <c r="J66"/>
      <c r="K66"/>
      <c r="L66"/>
      <c r="M66"/>
    </row>
    <row r="67" spans="10:13" x14ac:dyDescent="0.25">
      <c r="J67"/>
      <c r="K67"/>
      <c r="L67"/>
      <c r="M67"/>
    </row>
    <row r="68" spans="10:13" x14ac:dyDescent="0.25">
      <c r="J68"/>
      <c r="K68"/>
      <c r="L68"/>
      <c r="M68"/>
    </row>
    <row r="69" spans="10:13" x14ac:dyDescent="0.25">
      <c r="J69"/>
      <c r="K69"/>
      <c r="L69"/>
      <c r="M69"/>
    </row>
    <row r="70" spans="10:13" x14ac:dyDescent="0.25">
      <c r="J70"/>
      <c r="K70"/>
      <c r="L70"/>
      <c r="M70"/>
    </row>
    <row r="71" spans="10:13" x14ac:dyDescent="0.25">
      <c r="J71"/>
      <c r="K71"/>
      <c r="L71"/>
      <c r="M71"/>
    </row>
    <row r="72" spans="10:13" x14ac:dyDescent="0.25">
      <c r="J72"/>
      <c r="K72"/>
      <c r="L72"/>
      <c r="M72"/>
    </row>
    <row r="73" spans="10:13" x14ac:dyDescent="0.25">
      <c r="J73"/>
      <c r="K73"/>
      <c r="L73"/>
      <c r="M73"/>
    </row>
    <row r="74" spans="10:13" x14ac:dyDescent="0.25">
      <c r="J74"/>
      <c r="K74"/>
      <c r="L74"/>
      <c r="M74"/>
    </row>
    <row r="75" spans="10:13" x14ac:dyDescent="0.25">
      <c r="J75"/>
      <c r="K75"/>
      <c r="L75"/>
      <c r="M75"/>
    </row>
    <row r="76" spans="10:13" x14ac:dyDescent="0.25">
      <c r="J76"/>
      <c r="K76"/>
      <c r="L76"/>
      <c r="M76"/>
    </row>
    <row r="77" spans="10:13" x14ac:dyDescent="0.25">
      <c r="J77"/>
      <c r="K77"/>
      <c r="L77"/>
      <c r="M77"/>
    </row>
    <row r="78" spans="10:13" x14ac:dyDescent="0.25">
      <c r="J78"/>
      <c r="K78"/>
      <c r="L78"/>
      <c r="M78"/>
    </row>
    <row r="79" spans="10:13" x14ac:dyDescent="0.25">
      <c r="J79"/>
      <c r="K79"/>
      <c r="L79"/>
      <c r="M79"/>
    </row>
    <row r="80" spans="10:13" x14ac:dyDescent="0.25">
      <c r="J80"/>
      <c r="K80"/>
      <c r="L80"/>
      <c r="M80"/>
    </row>
    <row r="81" spans="10:13" x14ac:dyDescent="0.25">
      <c r="J81"/>
      <c r="K81"/>
      <c r="L81"/>
      <c r="M81"/>
    </row>
    <row r="82" spans="10:13" x14ac:dyDescent="0.25">
      <c r="J82"/>
      <c r="K82"/>
      <c r="L82"/>
      <c r="M82"/>
    </row>
    <row r="83" spans="10:13" x14ac:dyDescent="0.25">
      <c r="J83"/>
      <c r="K83"/>
      <c r="L83"/>
      <c r="M83"/>
    </row>
    <row r="84" spans="10:13" x14ac:dyDescent="0.25">
      <c r="J84"/>
      <c r="K84"/>
      <c r="L84"/>
      <c r="M84"/>
    </row>
    <row r="85" spans="10:13" x14ac:dyDescent="0.25">
      <c r="J85"/>
      <c r="K85"/>
      <c r="L85"/>
      <c r="M85"/>
    </row>
    <row r="86" spans="10:13" x14ac:dyDescent="0.25">
      <c r="J86"/>
      <c r="K86"/>
      <c r="L86"/>
      <c r="M86"/>
    </row>
    <row r="87" spans="10:13" x14ac:dyDescent="0.25">
      <c r="J87"/>
      <c r="K87"/>
      <c r="L87"/>
      <c r="M87"/>
    </row>
    <row r="88" spans="10:13" x14ac:dyDescent="0.25">
      <c r="J88"/>
      <c r="K88"/>
      <c r="L88"/>
      <c r="M88"/>
    </row>
    <row r="89" spans="10:13" x14ac:dyDescent="0.25">
      <c r="J89"/>
      <c r="K89"/>
      <c r="L89"/>
      <c r="M89"/>
    </row>
    <row r="90" spans="10:13" x14ac:dyDescent="0.25">
      <c r="J90"/>
      <c r="K90"/>
      <c r="L90"/>
      <c r="M90"/>
    </row>
    <row r="91" spans="10:13" x14ac:dyDescent="0.25">
      <c r="J91"/>
      <c r="K91"/>
      <c r="L91"/>
      <c r="M91"/>
    </row>
    <row r="92" spans="10:13" x14ac:dyDescent="0.25">
      <c r="J92"/>
      <c r="K92"/>
      <c r="L92"/>
      <c r="M92"/>
    </row>
    <row r="93" spans="10:13" x14ac:dyDescent="0.25">
      <c r="J93"/>
      <c r="K93"/>
      <c r="L93"/>
      <c r="M93"/>
    </row>
    <row r="94" spans="10:13" x14ac:dyDescent="0.25">
      <c r="J94"/>
      <c r="K94"/>
      <c r="L94"/>
      <c r="M94"/>
    </row>
    <row r="95" spans="10:13" x14ac:dyDescent="0.25">
      <c r="J95"/>
      <c r="K95"/>
      <c r="L95"/>
      <c r="M95"/>
    </row>
    <row r="96" spans="10:13" x14ac:dyDescent="0.25">
      <c r="J96"/>
      <c r="K96"/>
      <c r="L96"/>
      <c r="M96"/>
    </row>
    <row r="97" spans="10:13" x14ac:dyDescent="0.25">
      <c r="J97"/>
      <c r="K97"/>
      <c r="L97"/>
      <c r="M97"/>
    </row>
    <row r="98" spans="10:13" x14ac:dyDescent="0.25">
      <c r="J98"/>
      <c r="K98"/>
      <c r="L98"/>
      <c r="M98"/>
    </row>
    <row r="99" spans="10:13" x14ac:dyDescent="0.25">
      <c r="J99"/>
      <c r="K99"/>
      <c r="L99"/>
      <c r="M99"/>
    </row>
    <row r="100" spans="10:13" x14ac:dyDescent="0.25">
      <c r="J100"/>
      <c r="K100"/>
      <c r="L100"/>
      <c r="M100"/>
    </row>
    <row r="101" spans="10:13" x14ac:dyDescent="0.25">
      <c r="J101"/>
      <c r="K101"/>
      <c r="L101"/>
      <c r="M101"/>
    </row>
    <row r="102" spans="10:13" x14ac:dyDescent="0.25">
      <c r="J102"/>
      <c r="K102"/>
      <c r="L102"/>
      <c r="M102"/>
    </row>
    <row r="103" spans="10:13" x14ac:dyDescent="0.25">
      <c r="J103"/>
      <c r="K103"/>
      <c r="L103"/>
      <c r="M103"/>
    </row>
    <row r="104" spans="10:13" x14ac:dyDescent="0.25">
      <c r="J104"/>
      <c r="K104"/>
      <c r="L104"/>
      <c r="M104"/>
    </row>
    <row r="105" spans="10:13" x14ac:dyDescent="0.25">
      <c r="J105"/>
      <c r="K105"/>
      <c r="L105"/>
      <c r="M105"/>
    </row>
    <row r="106" spans="10:13" x14ac:dyDescent="0.25">
      <c r="J106"/>
      <c r="K106"/>
      <c r="L106"/>
      <c r="M106"/>
    </row>
    <row r="107" spans="10:13" x14ac:dyDescent="0.25">
      <c r="J107"/>
      <c r="K107"/>
      <c r="L107"/>
      <c r="M107"/>
    </row>
    <row r="108" spans="10:13" x14ac:dyDescent="0.25">
      <c r="J108"/>
      <c r="K108"/>
      <c r="L108"/>
      <c r="M108"/>
    </row>
    <row r="109" spans="10:13" x14ac:dyDescent="0.25">
      <c r="J109"/>
      <c r="K109"/>
      <c r="L109"/>
      <c r="M109"/>
    </row>
    <row r="110" spans="10:13" x14ac:dyDescent="0.25">
      <c r="J110"/>
      <c r="K110"/>
      <c r="L110"/>
      <c r="M110"/>
    </row>
    <row r="111" spans="10:13" x14ac:dyDescent="0.25">
      <c r="J111"/>
      <c r="K111"/>
      <c r="L111"/>
      <c r="M111"/>
    </row>
    <row r="112" spans="10:13" x14ac:dyDescent="0.25">
      <c r="J112"/>
      <c r="K112"/>
      <c r="L112"/>
      <c r="M112"/>
    </row>
    <row r="113" spans="10:13" x14ac:dyDescent="0.25">
      <c r="J113"/>
      <c r="K113"/>
      <c r="L113"/>
      <c r="M113"/>
    </row>
    <row r="114" spans="10:13" x14ac:dyDescent="0.25">
      <c r="J114"/>
      <c r="K114"/>
      <c r="L114"/>
      <c r="M114"/>
    </row>
    <row r="115" spans="10:13" x14ac:dyDescent="0.25">
      <c r="J115"/>
      <c r="K115"/>
      <c r="L115"/>
      <c r="M115"/>
    </row>
    <row r="116" spans="10:13" x14ac:dyDescent="0.25">
      <c r="J116"/>
      <c r="K116"/>
      <c r="L116"/>
      <c r="M116"/>
    </row>
    <row r="117" spans="10:13" x14ac:dyDescent="0.25">
      <c r="J117"/>
      <c r="K117"/>
      <c r="L117"/>
      <c r="M117"/>
    </row>
    <row r="118" spans="10:13" x14ac:dyDescent="0.25">
      <c r="J118"/>
      <c r="K118"/>
      <c r="L118"/>
      <c r="M118"/>
    </row>
    <row r="119" spans="10:13" x14ac:dyDescent="0.25">
      <c r="J119"/>
      <c r="K119"/>
      <c r="L119"/>
      <c r="M119"/>
    </row>
    <row r="120" spans="10:13" x14ac:dyDescent="0.25">
      <c r="J120"/>
      <c r="K120"/>
      <c r="L120"/>
      <c r="M120"/>
    </row>
    <row r="121" spans="10:13" x14ac:dyDescent="0.25">
      <c r="J121"/>
      <c r="K121"/>
      <c r="L121"/>
      <c r="M121"/>
    </row>
    <row r="122" spans="10:13" x14ac:dyDescent="0.25">
      <c r="J122"/>
      <c r="K122"/>
      <c r="L122"/>
      <c r="M122"/>
    </row>
    <row r="123" spans="10:13" x14ac:dyDescent="0.25">
      <c r="J123"/>
      <c r="K123"/>
      <c r="L123"/>
      <c r="M123"/>
    </row>
    <row r="124" spans="10:13" x14ac:dyDescent="0.25">
      <c r="J124"/>
      <c r="K124"/>
      <c r="L124"/>
      <c r="M124"/>
    </row>
    <row r="125" spans="10:13" x14ac:dyDescent="0.25">
      <c r="J125"/>
      <c r="K125"/>
      <c r="L125"/>
      <c r="M125"/>
    </row>
    <row r="126" spans="10:13" x14ac:dyDescent="0.25">
      <c r="J126"/>
      <c r="K126"/>
      <c r="L126"/>
    </row>
    <row r="127" spans="10:13" x14ac:dyDescent="0.25">
      <c r="J127"/>
      <c r="K127"/>
      <c r="L127"/>
    </row>
    <row r="128" spans="10:13" x14ac:dyDescent="0.25">
      <c r="J128"/>
      <c r="K128"/>
      <c r="L128"/>
    </row>
    <row r="129" spans="10:12" x14ac:dyDescent="0.25">
      <c r="J129"/>
      <c r="K129"/>
      <c r="L129"/>
    </row>
    <row r="130" spans="10:12" x14ac:dyDescent="0.25">
      <c r="J130"/>
      <c r="K130"/>
      <c r="L130"/>
    </row>
    <row r="131" spans="10:12" x14ac:dyDescent="0.25">
      <c r="J131"/>
      <c r="K131"/>
      <c r="L131"/>
    </row>
    <row r="132" spans="10:12" x14ac:dyDescent="0.25">
      <c r="J132"/>
      <c r="K132"/>
      <c r="L132"/>
    </row>
    <row r="133" spans="10:12" x14ac:dyDescent="0.25">
      <c r="J133"/>
      <c r="K133"/>
      <c r="L133"/>
    </row>
    <row r="134" spans="10:12" x14ac:dyDescent="0.25">
      <c r="J134"/>
      <c r="K134"/>
      <c r="L134"/>
    </row>
    <row r="135" spans="10:12" x14ac:dyDescent="0.25">
      <c r="J135"/>
      <c r="K135"/>
      <c r="L135"/>
    </row>
    <row r="136" spans="10:12" x14ac:dyDescent="0.25">
      <c r="J136"/>
      <c r="K136"/>
      <c r="L136"/>
    </row>
    <row r="137" spans="10:12" x14ac:dyDescent="0.25">
      <c r="J137"/>
      <c r="K137"/>
      <c r="L137"/>
    </row>
    <row r="138" spans="10:12" x14ac:dyDescent="0.25">
      <c r="J138"/>
      <c r="K138"/>
      <c r="L138"/>
    </row>
    <row r="139" spans="10:12" x14ac:dyDescent="0.25">
      <c r="J139"/>
      <c r="K139"/>
      <c r="L139"/>
    </row>
    <row r="140" spans="10:12" x14ac:dyDescent="0.25">
      <c r="J140"/>
      <c r="K140"/>
      <c r="L140"/>
    </row>
    <row r="141" spans="10:12" x14ac:dyDescent="0.25">
      <c r="J141"/>
      <c r="K141"/>
      <c r="L141"/>
    </row>
    <row r="142" spans="10:12" x14ac:dyDescent="0.25">
      <c r="J142"/>
      <c r="K142"/>
      <c r="L142"/>
    </row>
    <row r="143" spans="10:12" x14ac:dyDescent="0.25">
      <c r="J143"/>
      <c r="K143"/>
      <c r="L143"/>
    </row>
    <row r="144" spans="10:12" x14ac:dyDescent="0.25">
      <c r="J144"/>
      <c r="K144"/>
      <c r="L144"/>
    </row>
    <row r="145" spans="10:12" x14ac:dyDescent="0.25">
      <c r="J145"/>
      <c r="K145"/>
      <c r="L145"/>
    </row>
    <row r="146" spans="10:12" x14ac:dyDescent="0.25">
      <c r="J146"/>
      <c r="K146"/>
      <c r="L146"/>
    </row>
    <row r="147" spans="10:12" x14ac:dyDescent="0.25">
      <c r="J147"/>
      <c r="K147"/>
      <c r="L147"/>
    </row>
    <row r="148" spans="10:12" x14ac:dyDescent="0.25">
      <c r="J148"/>
      <c r="K148"/>
      <c r="L148"/>
    </row>
    <row r="149" spans="10:12" x14ac:dyDescent="0.25">
      <c r="J149"/>
      <c r="K149"/>
      <c r="L149"/>
    </row>
    <row r="150" spans="10:12" x14ac:dyDescent="0.25">
      <c r="J150"/>
      <c r="K150"/>
      <c r="L150"/>
    </row>
    <row r="151" spans="10:12" x14ac:dyDescent="0.25">
      <c r="J151"/>
      <c r="K151"/>
      <c r="L151"/>
    </row>
    <row r="152" spans="10:12" x14ac:dyDescent="0.25">
      <c r="J152"/>
      <c r="K152"/>
      <c r="L152"/>
    </row>
    <row r="153" spans="10:12" x14ac:dyDescent="0.25">
      <c r="J153"/>
      <c r="K153"/>
      <c r="L153"/>
    </row>
    <row r="154" spans="10:12" x14ac:dyDescent="0.25">
      <c r="J154"/>
      <c r="K154"/>
      <c r="L154"/>
    </row>
    <row r="155" spans="10:12" x14ac:dyDescent="0.25">
      <c r="J155"/>
      <c r="K155"/>
      <c r="L155"/>
    </row>
    <row r="156" spans="10:12" x14ac:dyDescent="0.25">
      <c r="J156"/>
      <c r="K156"/>
      <c r="L156"/>
    </row>
    <row r="157" spans="10:12" x14ac:dyDescent="0.25">
      <c r="J157"/>
      <c r="K157"/>
      <c r="L157"/>
    </row>
    <row r="158" spans="10:12" x14ac:dyDescent="0.25">
      <c r="J158"/>
      <c r="K158"/>
      <c r="L158"/>
    </row>
    <row r="159" spans="10:12" x14ac:dyDescent="0.25">
      <c r="J159"/>
      <c r="K159"/>
      <c r="L159"/>
    </row>
    <row r="160" spans="10:12" x14ac:dyDescent="0.25">
      <c r="J160"/>
      <c r="K160"/>
      <c r="L160"/>
    </row>
    <row r="161" spans="10:12" x14ac:dyDescent="0.25">
      <c r="J161"/>
      <c r="K161"/>
      <c r="L161"/>
    </row>
    <row r="162" spans="10:12" x14ac:dyDescent="0.25">
      <c r="J162"/>
      <c r="K162"/>
      <c r="L162"/>
    </row>
    <row r="163" spans="10:12" x14ac:dyDescent="0.25">
      <c r="J163"/>
      <c r="K163"/>
      <c r="L163"/>
    </row>
    <row r="164" spans="10:12" x14ac:dyDescent="0.25">
      <c r="J164"/>
      <c r="K164"/>
      <c r="L164"/>
    </row>
    <row r="165" spans="10:12" x14ac:dyDescent="0.25">
      <c r="J165"/>
      <c r="K165"/>
      <c r="L165"/>
    </row>
    <row r="166" spans="10:12" x14ac:dyDescent="0.25">
      <c r="J166"/>
      <c r="K166"/>
      <c r="L166"/>
    </row>
    <row r="167" spans="10:12" x14ac:dyDescent="0.25">
      <c r="J167"/>
      <c r="K167"/>
      <c r="L167"/>
    </row>
    <row r="168" spans="10:12" x14ac:dyDescent="0.25">
      <c r="J168"/>
      <c r="K168"/>
      <c r="L168"/>
    </row>
    <row r="169" spans="10:12" x14ac:dyDescent="0.25">
      <c r="J169"/>
      <c r="K169"/>
      <c r="L169"/>
    </row>
    <row r="170" spans="10:12" x14ac:dyDescent="0.25">
      <c r="J170"/>
      <c r="K170"/>
      <c r="L170"/>
    </row>
    <row r="171" spans="10:12" x14ac:dyDescent="0.25">
      <c r="J171"/>
      <c r="K171"/>
      <c r="L171"/>
    </row>
    <row r="172" spans="10:12" x14ac:dyDescent="0.25">
      <c r="J172"/>
      <c r="K172"/>
      <c r="L172"/>
    </row>
    <row r="173" spans="10:12" x14ac:dyDescent="0.25">
      <c r="J173"/>
      <c r="K173"/>
      <c r="L173"/>
    </row>
    <row r="174" spans="10:12" x14ac:dyDescent="0.25">
      <c r="J174"/>
      <c r="K174"/>
      <c r="L174"/>
    </row>
    <row r="175" spans="10:12" x14ac:dyDescent="0.25">
      <c r="J175"/>
      <c r="K175"/>
      <c r="L175"/>
    </row>
    <row r="176" spans="10:12" x14ac:dyDescent="0.25">
      <c r="J176"/>
      <c r="K176"/>
      <c r="L176"/>
    </row>
    <row r="177" spans="10:12" x14ac:dyDescent="0.25">
      <c r="J177"/>
      <c r="K177"/>
      <c r="L177"/>
    </row>
    <row r="178" spans="10:12" x14ac:dyDescent="0.25">
      <c r="J178"/>
      <c r="K178"/>
      <c r="L178"/>
    </row>
    <row r="179" spans="10:12" x14ac:dyDescent="0.25">
      <c r="J179"/>
      <c r="K179"/>
      <c r="L179"/>
    </row>
    <row r="180" spans="10:12" x14ac:dyDescent="0.25">
      <c r="J180"/>
      <c r="K180"/>
      <c r="L180"/>
    </row>
    <row r="181" spans="10:12" x14ac:dyDescent="0.25">
      <c r="J181"/>
      <c r="K181"/>
      <c r="L181"/>
    </row>
    <row r="182" spans="10:12" x14ac:dyDescent="0.25">
      <c r="J182"/>
      <c r="K182"/>
      <c r="L182"/>
    </row>
    <row r="183" spans="10:12" x14ac:dyDescent="0.25">
      <c r="J183"/>
      <c r="K183"/>
      <c r="L183"/>
    </row>
    <row r="184" spans="10:12" x14ac:dyDescent="0.25">
      <c r="J184"/>
      <c r="K184"/>
      <c r="L184"/>
    </row>
    <row r="185" spans="10:12" x14ac:dyDescent="0.25">
      <c r="J185"/>
      <c r="K185"/>
    </row>
    <row r="186" spans="10:12" x14ac:dyDescent="0.25">
      <c r="J186"/>
      <c r="K186"/>
    </row>
    <row r="187" spans="10:12" x14ac:dyDescent="0.25">
      <c r="J187"/>
      <c r="K187"/>
    </row>
    <row r="188" spans="10:12" x14ac:dyDescent="0.25">
      <c r="J188"/>
      <c r="K188"/>
    </row>
    <row r="189" spans="10:12" x14ac:dyDescent="0.25">
      <c r="J189"/>
      <c r="K189"/>
    </row>
    <row r="190" spans="10:12" x14ac:dyDescent="0.25">
      <c r="J190"/>
      <c r="K190"/>
    </row>
    <row r="191" spans="10:12" x14ac:dyDescent="0.25">
      <c r="J191"/>
      <c r="K191"/>
    </row>
    <row r="192" spans="10:12" x14ac:dyDescent="0.25">
      <c r="J192"/>
      <c r="K192"/>
    </row>
    <row r="193" spans="10:11" x14ac:dyDescent="0.25">
      <c r="J193"/>
      <c r="K193"/>
    </row>
    <row r="194" spans="10:11" x14ac:dyDescent="0.25">
      <c r="J194"/>
      <c r="K194"/>
    </row>
    <row r="195" spans="10:11" x14ac:dyDescent="0.25">
      <c r="J195"/>
      <c r="K195"/>
    </row>
    <row r="196" spans="10:11" x14ac:dyDescent="0.25">
      <c r="J196"/>
      <c r="K196"/>
    </row>
    <row r="197" spans="10:11" x14ac:dyDescent="0.25">
      <c r="J197"/>
      <c r="K197"/>
    </row>
    <row r="198" spans="10:11" x14ac:dyDescent="0.25">
      <c r="J198"/>
      <c r="K198"/>
    </row>
    <row r="199" spans="10:11" x14ac:dyDescent="0.25">
      <c r="J199"/>
      <c r="K199"/>
    </row>
    <row r="200" spans="10:11" x14ac:dyDescent="0.25">
      <c r="J200"/>
      <c r="K200"/>
    </row>
    <row r="201" spans="10:11" x14ac:dyDescent="0.25">
      <c r="J201"/>
      <c r="K201"/>
    </row>
    <row r="202" spans="10:11" x14ac:dyDescent="0.25">
      <c r="J202"/>
      <c r="K202"/>
    </row>
    <row r="203" spans="10:11" x14ac:dyDescent="0.25">
      <c r="J203"/>
      <c r="K203"/>
    </row>
    <row r="204" spans="10:11" x14ac:dyDescent="0.25">
      <c r="J204"/>
      <c r="K204"/>
    </row>
    <row r="205" spans="10:11" x14ac:dyDescent="0.25">
      <c r="J205"/>
      <c r="K205"/>
    </row>
    <row r="206" spans="10:11" x14ac:dyDescent="0.25">
      <c r="J206"/>
      <c r="K206"/>
    </row>
    <row r="207" spans="10:11" x14ac:dyDescent="0.25">
      <c r="J207"/>
      <c r="K207"/>
    </row>
    <row r="208" spans="10:11" x14ac:dyDescent="0.25">
      <c r="J208"/>
      <c r="K208"/>
    </row>
    <row r="209" spans="10:11" x14ac:dyDescent="0.25">
      <c r="J209"/>
      <c r="K209"/>
    </row>
    <row r="210" spans="10:11" x14ac:dyDescent="0.25">
      <c r="J210"/>
      <c r="K210"/>
    </row>
    <row r="211" spans="10:11" x14ac:dyDescent="0.25">
      <c r="J211"/>
      <c r="K211"/>
    </row>
    <row r="212" spans="10:11" x14ac:dyDescent="0.25">
      <c r="J212"/>
      <c r="K212"/>
    </row>
    <row r="213" spans="10:11" x14ac:dyDescent="0.25">
      <c r="J213"/>
      <c r="K213"/>
    </row>
    <row r="214" spans="10:11" x14ac:dyDescent="0.25">
      <c r="J214"/>
      <c r="K214"/>
    </row>
    <row r="215" spans="10:11" x14ac:dyDescent="0.25">
      <c r="J215"/>
      <c r="K215"/>
    </row>
    <row r="216" spans="10:11" x14ac:dyDescent="0.25">
      <c r="J216"/>
      <c r="K216"/>
    </row>
    <row r="217" spans="10:11" x14ac:dyDescent="0.25">
      <c r="J217"/>
      <c r="K217"/>
    </row>
    <row r="218" spans="10:11" x14ac:dyDescent="0.25">
      <c r="J218"/>
      <c r="K218"/>
    </row>
    <row r="219" spans="10:11" x14ac:dyDescent="0.25">
      <c r="J219"/>
      <c r="K219"/>
    </row>
    <row r="220" spans="10:11" x14ac:dyDescent="0.25">
      <c r="J220"/>
      <c r="K220"/>
    </row>
    <row r="221" spans="10:11" x14ac:dyDescent="0.25">
      <c r="J221"/>
      <c r="K221"/>
    </row>
    <row r="222" spans="10:11" x14ac:dyDescent="0.25">
      <c r="J222"/>
      <c r="K222"/>
    </row>
    <row r="223" spans="10:11" x14ac:dyDescent="0.25">
      <c r="J223"/>
      <c r="K223"/>
    </row>
    <row r="224" spans="10:11" x14ac:dyDescent="0.25">
      <c r="J224"/>
      <c r="K224"/>
    </row>
    <row r="225" spans="10:11" x14ac:dyDescent="0.25">
      <c r="J225"/>
      <c r="K225"/>
    </row>
    <row r="226" spans="10:11" x14ac:dyDescent="0.25">
      <c r="J226"/>
      <c r="K226"/>
    </row>
    <row r="227" spans="10:11" x14ac:dyDescent="0.25">
      <c r="J227"/>
      <c r="K227"/>
    </row>
    <row r="228" spans="10:11" x14ac:dyDescent="0.25">
      <c r="J228"/>
      <c r="K228"/>
    </row>
    <row r="229" spans="10:11" x14ac:dyDescent="0.25">
      <c r="J229"/>
      <c r="K229"/>
    </row>
    <row r="230" spans="10:11" x14ac:dyDescent="0.25">
      <c r="J230"/>
      <c r="K230"/>
    </row>
    <row r="231" spans="10:11" x14ac:dyDescent="0.25">
      <c r="J231"/>
      <c r="K231"/>
    </row>
    <row r="232" spans="10:11" x14ac:dyDescent="0.25">
      <c r="J232"/>
      <c r="K232"/>
    </row>
    <row r="233" spans="10:11" x14ac:dyDescent="0.25">
      <c r="J233"/>
      <c r="K233"/>
    </row>
    <row r="234" spans="10:11" x14ac:dyDescent="0.25">
      <c r="J234"/>
      <c r="K234"/>
    </row>
    <row r="235" spans="10:11" x14ac:dyDescent="0.25">
      <c r="J235"/>
      <c r="K235"/>
    </row>
    <row r="236" spans="10:11" x14ac:dyDescent="0.25">
      <c r="J236"/>
      <c r="K236"/>
    </row>
    <row r="237" spans="10:11" x14ac:dyDescent="0.25">
      <c r="J237"/>
      <c r="K237"/>
    </row>
    <row r="238" spans="10:11" x14ac:dyDescent="0.25">
      <c r="J238"/>
      <c r="K238"/>
    </row>
    <row r="239" spans="10:11" x14ac:dyDescent="0.25">
      <c r="J239"/>
      <c r="K239"/>
    </row>
    <row r="240" spans="10:11" x14ac:dyDescent="0.25">
      <c r="J240"/>
      <c r="K240"/>
    </row>
    <row r="241" spans="10:11" x14ac:dyDescent="0.25">
      <c r="J241"/>
      <c r="K241"/>
    </row>
    <row r="242" spans="10:11" x14ac:dyDescent="0.25">
      <c r="J242"/>
      <c r="K242"/>
    </row>
    <row r="243" spans="10:11" x14ac:dyDescent="0.25">
      <c r="J243"/>
      <c r="K243"/>
    </row>
  </sheetData>
  <mergeCells count="6">
    <mergeCell ref="B8:B11"/>
    <mergeCell ref="F8:F11"/>
    <mergeCell ref="G8:G11"/>
    <mergeCell ref="F13:F17"/>
    <mergeCell ref="G13:G17"/>
    <mergeCell ref="B13:B17"/>
  </mergeCells>
  <printOptions horizontalCentered="1" verticalCentered="1"/>
  <pageMargins left="0.25" right="0.25" top="0.25" bottom="0.25" header="0.3" footer="0.3"/>
  <pageSetup fitToWidth="0" fitToHeight="0" orientation="portrait" horizontalDpi="200" verticalDpi="200" r:id="rId2"/>
  <colBreaks count="1" manualBreakCount="1">
    <brk id="8" max="1048575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fitToPage="1"/>
  </sheetPr>
  <dimension ref="B1:G351"/>
  <sheetViews>
    <sheetView showGridLines="0" zoomScale="90" zoomScaleNormal="90" workbookViewId="0">
      <pane ySplit="2" topLeftCell="A3" activePane="bottomLeft" state="frozen"/>
      <selection pane="bottomLeft"/>
    </sheetView>
  </sheetViews>
  <sheetFormatPr defaultColWidth="9" defaultRowHeight="13.5" x14ac:dyDescent="0.25"/>
  <cols>
    <col min="1" max="1" width="1.875" customWidth="1"/>
    <col min="2" max="2" width="26.75" customWidth="1"/>
    <col min="3" max="3" width="21.625" customWidth="1"/>
    <col min="4" max="4" width="16.25" customWidth="1"/>
    <col min="5" max="6" width="13.25" customWidth="1"/>
    <col min="7" max="7" width="33.5" customWidth="1"/>
  </cols>
  <sheetData>
    <row r="1" spans="2:7" ht="46.5" customHeight="1" x14ac:dyDescent="0.25">
      <c r="B1" s="9" t="s">
        <v>90</v>
      </c>
      <c r="C1" s="8"/>
      <c r="D1" s="8"/>
      <c r="E1" s="8"/>
      <c r="F1" s="8"/>
      <c r="G1" s="8"/>
    </row>
    <row r="2" spans="2:7" ht="25.5" customHeight="1" x14ac:dyDescent="0.25">
      <c r="B2" s="6" t="s">
        <v>1</v>
      </c>
      <c r="C2" s="6" t="s">
        <v>0</v>
      </c>
      <c r="D2" s="6" t="s">
        <v>2</v>
      </c>
      <c r="E2" s="6" t="s">
        <v>3</v>
      </c>
      <c r="F2" s="6" t="s">
        <v>4</v>
      </c>
      <c r="G2" s="6" t="s">
        <v>67</v>
      </c>
    </row>
    <row r="3" spans="2:7" ht="16.5" customHeight="1" x14ac:dyDescent="0.25">
      <c r="B3" s="2" t="s">
        <v>75</v>
      </c>
      <c r="C3" s="2" t="s">
        <v>71</v>
      </c>
      <c r="D3" s="51">
        <v>40</v>
      </c>
      <c r="E3" s="51">
        <v>40</v>
      </c>
      <c r="F3" s="51">
        <f>DetallesPresupuesto[[#This Row],[Coste previsto]]-DetallesPresupuesto[[#This Row],[Coste real]]</f>
        <v>0</v>
      </c>
      <c r="G3" s="3">
        <f>DetallesPresupuesto[[#This Row],[Coste real]]</f>
        <v>40</v>
      </c>
    </row>
    <row r="4" spans="2:7" ht="16.5" customHeight="1" x14ac:dyDescent="0.25">
      <c r="B4" s="2" t="s">
        <v>22</v>
      </c>
      <c r="C4" s="2" t="s">
        <v>71</v>
      </c>
      <c r="D4" s="51"/>
      <c r="E4" s="51"/>
      <c r="F4" s="51">
        <f>DetallesPresupuesto[[#This Row],[Coste previsto]]-DetallesPresupuesto[[#This Row],[Coste real]]</f>
        <v>0</v>
      </c>
      <c r="G4" s="3">
        <f>DetallesPresupuesto[[#This Row],[Coste real]]</f>
        <v>0</v>
      </c>
    </row>
    <row r="5" spans="2:7" ht="16.5" customHeight="1" x14ac:dyDescent="0.25">
      <c r="B5" s="2" t="s">
        <v>74</v>
      </c>
      <c r="C5" s="2" t="s">
        <v>71</v>
      </c>
      <c r="D5" s="51"/>
      <c r="E5" s="51"/>
      <c r="F5" s="51">
        <f>DetallesPresupuesto[[#This Row],[Coste previsto]]-DetallesPresupuesto[[#This Row],[Coste real]]</f>
        <v>0</v>
      </c>
      <c r="G5" s="3">
        <f>DetallesPresupuesto[[#This Row],[Coste real]]</f>
        <v>0</v>
      </c>
    </row>
    <row r="6" spans="2:7" ht="16.5" customHeight="1" x14ac:dyDescent="0.25">
      <c r="B6" s="2" t="s">
        <v>73</v>
      </c>
      <c r="C6" s="2" t="s">
        <v>71</v>
      </c>
      <c r="D6" s="51">
        <v>100</v>
      </c>
      <c r="E6" s="51">
        <v>100</v>
      </c>
      <c r="F6" s="51">
        <f>DetallesPresupuesto[[#This Row],[Coste previsto]]-DetallesPresupuesto[[#This Row],[Coste real]]</f>
        <v>0</v>
      </c>
      <c r="G6" s="3">
        <f>DetallesPresupuesto[[#This Row],[Coste real]]</f>
        <v>100</v>
      </c>
    </row>
    <row r="7" spans="2:7" ht="16.5" customHeight="1" x14ac:dyDescent="0.25">
      <c r="B7" s="2" t="s">
        <v>26</v>
      </c>
      <c r="C7" s="2" t="s">
        <v>24</v>
      </c>
      <c r="D7" s="51">
        <v>50</v>
      </c>
      <c r="E7" s="51">
        <v>40</v>
      </c>
      <c r="F7" s="51">
        <f>DetallesPresupuesto[[#This Row],[Coste previsto]]-DetallesPresupuesto[[#This Row],[Coste real]]</f>
        <v>10</v>
      </c>
      <c r="G7" s="3">
        <f>DetallesPresupuesto[[#This Row],[Coste real]]</f>
        <v>40</v>
      </c>
    </row>
    <row r="8" spans="2:7" ht="16.5" customHeight="1" x14ac:dyDescent="0.25">
      <c r="B8" s="2" t="s">
        <v>28</v>
      </c>
      <c r="C8" s="2" t="s">
        <v>24</v>
      </c>
      <c r="D8" s="51">
        <v>200</v>
      </c>
      <c r="E8" s="51">
        <v>150</v>
      </c>
      <c r="F8" s="51">
        <f>DetallesPresupuesto[[#This Row],[Coste previsto]]-DetallesPresupuesto[[#This Row],[Coste real]]</f>
        <v>50</v>
      </c>
      <c r="G8" s="3">
        <f>DetallesPresupuesto[[#This Row],[Coste real]]</f>
        <v>150</v>
      </c>
    </row>
    <row r="9" spans="2:7" ht="16.5" customHeight="1" x14ac:dyDescent="0.25">
      <c r="B9" s="2" t="s">
        <v>25</v>
      </c>
      <c r="C9" s="2" t="s">
        <v>24</v>
      </c>
      <c r="D9" s="51">
        <v>50</v>
      </c>
      <c r="E9" s="51">
        <v>28</v>
      </c>
      <c r="F9" s="51">
        <f>DetallesPresupuesto[[#This Row],[Coste previsto]]-DetallesPresupuesto[[#This Row],[Coste real]]</f>
        <v>22</v>
      </c>
      <c r="G9" s="3">
        <f>DetallesPresupuesto[[#This Row],[Coste real]]</f>
        <v>28</v>
      </c>
    </row>
    <row r="10" spans="2:7" ht="16.5" customHeight="1" x14ac:dyDescent="0.25">
      <c r="B10" s="2" t="s">
        <v>63</v>
      </c>
      <c r="C10" s="2" t="s">
        <v>24</v>
      </c>
      <c r="D10" s="51">
        <v>50</v>
      </c>
      <c r="E10" s="51">
        <v>30</v>
      </c>
      <c r="F10" s="51">
        <f>DetallesPresupuesto[[#This Row],[Coste previsto]]-DetallesPresupuesto[[#This Row],[Coste real]]</f>
        <v>20</v>
      </c>
      <c r="G10" s="3">
        <f>DetallesPresupuesto[[#This Row],[Coste real]]</f>
        <v>30</v>
      </c>
    </row>
    <row r="11" spans="2:7" ht="16.5" customHeight="1" x14ac:dyDescent="0.25">
      <c r="B11" s="2" t="s">
        <v>27</v>
      </c>
      <c r="C11" s="2" t="s">
        <v>24</v>
      </c>
      <c r="D11" s="51">
        <v>0</v>
      </c>
      <c r="E11" s="51">
        <v>40</v>
      </c>
      <c r="F11" s="55">
        <f>DetallesPresupuesto[[#This Row],[Coste previsto]]-DetallesPresupuesto[[#This Row],[Coste real]]</f>
        <v>-40</v>
      </c>
      <c r="G11" s="3">
        <f>DetallesPresupuesto[[#This Row],[Coste real]]</f>
        <v>40</v>
      </c>
    </row>
    <row r="12" spans="2:7" ht="16.5" customHeight="1" x14ac:dyDescent="0.25">
      <c r="B12" s="2" t="s">
        <v>38</v>
      </c>
      <c r="C12" s="2" t="s">
        <v>24</v>
      </c>
      <c r="D12" s="51">
        <v>20</v>
      </c>
      <c r="E12" s="51">
        <v>50</v>
      </c>
      <c r="F12" s="55">
        <f>DetallesPresupuesto[[#This Row],[Coste previsto]]-DetallesPresupuesto[[#This Row],[Coste real]]</f>
        <v>-30</v>
      </c>
      <c r="G12" s="3">
        <f>DetallesPresupuesto[[#This Row],[Coste real]]</f>
        <v>50</v>
      </c>
    </row>
    <row r="13" spans="2:7" ht="16.5" customHeight="1" x14ac:dyDescent="0.25">
      <c r="B13" s="2" t="s">
        <v>37</v>
      </c>
      <c r="C13" s="2" t="s">
        <v>24</v>
      </c>
      <c r="D13" s="51">
        <v>30</v>
      </c>
      <c r="E13" s="51">
        <v>20</v>
      </c>
      <c r="F13" s="51">
        <f>DetallesPresupuesto[[#This Row],[Coste previsto]]-DetallesPresupuesto[[#This Row],[Coste real]]</f>
        <v>10</v>
      </c>
      <c r="G13" s="3">
        <f>DetallesPresupuesto[[#This Row],[Coste real]]</f>
        <v>20</v>
      </c>
    </row>
    <row r="14" spans="2:7" ht="16.5" customHeight="1" x14ac:dyDescent="0.25">
      <c r="B14" s="2" t="s">
        <v>21</v>
      </c>
      <c r="C14" s="2" t="s">
        <v>19</v>
      </c>
      <c r="D14" s="51">
        <v>1000</v>
      </c>
      <c r="E14" s="51">
        <v>1200</v>
      </c>
      <c r="F14" s="55">
        <f>DetallesPresupuesto[[#This Row],[Coste previsto]]-DetallesPresupuesto[[#This Row],[Coste real]]</f>
        <v>-200</v>
      </c>
      <c r="G14" s="3">
        <f>DetallesPresupuesto[[#This Row],[Coste real]]</f>
        <v>1200</v>
      </c>
    </row>
    <row r="15" spans="2:7" ht="16.5" customHeight="1" x14ac:dyDescent="0.25">
      <c r="B15" s="2" t="s">
        <v>20</v>
      </c>
      <c r="C15" s="2" t="s">
        <v>19</v>
      </c>
      <c r="D15" s="51">
        <v>100</v>
      </c>
      <c r="E15" s="51">
        <v>120</v>
      </c>
      <c r="F15" s="55">
        <f>DetallesPresupuesto[[#This Row],[Coste previsto]]-DetallesPresupuesto[[#This Row],[Coste real]]</f>
        <v>-20</v>
      </c>
      <c r="G15" s="3">
        <f>DetallesPresupuesto[[#This Row],[Coste real]]</f>
        <v>120</v>
      </c>
    </row>
    <row r="16" spans="2:7" ht="16.5" customHeight="1" x14ac:dyDescent="0.25">
      <c r="B16" s="2" t="s">
        <v>30</v>
      </c>
      <c r="C16" s="2" t="s">
        <v>29</v>
      </c>
      <c r="D16" s="51">
        <v>75</v>
      </c>
      <c r="E16" s="51">
        <v>100</v>
      </c>
      <c r="F16" s="55">
        <f>DetallesPresupuesto[[#This Row],[Coste previsto]]-DetallesPresupuesto[[#This Row],[Coste real]]</f>
        <v>-25</v>
      </c>
      <c r="G16" s="3">
        <f>DetallesPresupuesto[[#This Row],[Coste real]]</f>
        <v>100</v>
      </c>
    </row>
    <row r="17" spans="2:7" ht="16.5" customHeight="1" x14ac:dyDescent="0.25">
      <c r="B17" s="2" t="s">
        <v>31</v>
      </c>
      <c r="C17" s="2" t="s">
        <v>29</v>
      </c>
      <c r="D17" s="51">
        <v>25</v>
      </c>
      <c r="E17" s="51">
        <v>25</v>
      </c>
      <c r="F17" s="51">
        <f>DetallesPresupuesto[[#This Row],[Coste previsto]]-DetallesPresupuesto[[#This Row],[Coste real]]</f>
        <v>0</v>
      </c>
      <c r="G17" s="3">
        <f>DetallesPresupuesto[[#This Row],[Coste real]]</f>
        <v>25</v>
      </c>
    </row>
    <row r="18" spans="2:7" ht="16.5" customHeight="1" x14ac:dyDescent="0.25">
      <c r="B18" s="2" t="s">
        <v>68</v>
      </c>
      <c r="C18" s="2" t="s">
        <v>29</v>
      </c>
      <c r="D18" s="51"/>
      <c r="E18" s="51"/>
      <c r="F18" s="51">
        <f>DetallesPresupuesto[[#This Row],[Coste previsto]]-DetallesPresupuesto[[#This Row],[Coste real]]</f>
        <v>0</v>
      </c>
      <c r="G18" s="3">
        <f>DetallesPresupuesto[[#This Row],[Coste real]]</f>
        <v>0</v>
      </c>
    </row>
    <row r="19" spans="2:7" ht="16.5" customHeight="1" x14ac:dyDescent="0.25">
      <c r="B19" s="2" t="s">
        <v>69</v>
      </c>
      <c r="C19" s="2" t="s">
        <v>29</v>
      </c>
      <c r="D19" s="51"/>
      <c r="E19" s="51"/>
      <c r="F19" s="51">
        <f>DetallesPresupuesto[[#This Row],[Coste previsto]]-DetallesPresupuesto[[#This Row],[Coste real]]</f>
        <v>0</v>
      </c>
      <c r="G19" s="3">
        <f>DetallesPresupuesto[[#This Row],[Coste real]]</f>
        <v>0</v>
      </c>
    </row>
    <row r="20" spans="2:7" ht="16.5" customHeight="1" x14ac:dyDescent="0.25">
      <c r="B20" s="2" t="s">
        <v>62</v>
      </c>
      <c r="C20" s="2" t="s">
        <v>5</v>
      </c>
      <c r="D20" s="51">
        <v>100</v>
      </c>
      <c r="E20" s="51">
        <v>100</v>
      </c>
      <c r="F20" s="51">
        <f>DetallesPresupuesto[[#This Row],[Coste previsto]]-DetallesPresupuesto[[#This Row],[Coste real]]</f>
        <v>0</v>
      </c>
      <c r="G20" s="3">
        <f>DetallesPresupuesto[[#This Row],[Coste real]]</f>
        <v>100</v>
      </c>
    </row>
    <row r="21" spans="2:7" ht="16.5" customHeight="1" x14ac:dyDescent="0.25">
      <c r="B21" s="2" t="s">
        <v>8</v>
      </c>
      <c r="C21" s="2" t="s">
        <v>5</v>
      </c>
      <c r="D21" s="51">
        <v>45</v>
      </c>
      <c r="E21" s="51">
        <v>50</v>
      </c>
      <c r="F21" s="55">
        <f>DetallesPresupuesto[[#This Row],[Coste previsto]]-DetallesPresupuesto[[#This Row],[Coste real]]</f>
        <v>-5</v>
      </c>
      <c r="G21" s="3">
        <f>DetallesPresupuesto[[#This Row],[Coste real]]</f>
        <v>50</v>
      </c>
    </row>
    <row r="22" spans="2:7" ht="16.5" customHeight="1" x14ac:dyDescent="0.25">
      <c r="B22" s="2" t="s">
        <v>10</v>
      </c>
      <c r="C22" s="2" t="s">
        <v>5</v>
      </c>
      <c r="D22" s="51">
        <v>300</v>
      </c>
      <c r="E22" s="51">
        <v>400</v>
      </c>
      <c r="F22" s="55">
        <f>DetallesPresupuesto[[#This Row],[Coste previsto]]-DetallesPresupuesto[[#This Row],[Coste real]]</f>
        <v>-100</v>
      </c>
      <c r="G22" s="3">
        <f>DetallesPresupuesto[[#This Row],[Coste real]]</f>
        <v>400</v>
      </c>
    </row>
    <row r="23" spans="2:7" ht="16.5" customHeight="1" x14ac:dyDescent="0.25">
      <c r="B23" s="2" t="s">
        <v>56</v>
      </c>
      <c r="C23" s="2" t="s">
        <v>5</v>
      </c>
      <c r="D23" s="51">
        <v>200</v>
      </c>
      <c r="E23" s="51"/>
      <c r="F23" s="51">
        <f>DetallesPresupuesto[[#This Row],[Coste previsto]]-DetallesPresupuesto[[#This Row],[Coste real]]</f>
        <v>200</v>
      </c>
      <c r="G23" s="3">
        <f>DetallesPresupuesto[[#This Row],[Coste real]]</f>
        <v>0</v>
      </c>
    </row>
    <row r="24" spans="2:7" ht="16.5" customHeight="1" x14ac:dyDescent="0.25">
      <c r="B24" s="2" t="s">
        <v>9</v>
      </c>
      <c r="C24" s="2" t="s">
        <v>5</v>
      </c>
      <c r="D24" s="51">
        <v>200</v>
      </c>
      <c r="E24" s="51">
        <v>150</v>
      </c>
      <c r="F24" s="51">
        <f>DetallesPresupuesto[[#This Row],[Coste previsto]]-DetallesPresupuesto[[#This Row],[Coste real]]</f>
        <v>50</v>
      </c>
      <c r="G24" s="3">
        <f>DetallesPresupuesto[[#This Row],[Coste real]]</f>
        <v>150</v>
      </c>
    </row>
    <row r="25" spans="2:7" ht="16.5" customHeight="1" x14ac:dyDescent="0.25">
      <c r="B25" s="2" t="s">
        <v>11</v>
      </c>
      <c r="C25" s="2" t="s">
        <v>5</v>
      </c>
      <c r="D25" s="51">
        <v>1700</v>
      </c>
      <c r="E25" s="51">
        <v>1700</v>
      </c>
      <c r="F25" s="51">
        <f>DetallesPresupuesto[[#This Row],[Coste previsto]]-DetallesPresupuesto[[#This Row],[Coste real]]</f>
        <v>0</v>
      </c>
      <c r="G25" s="3">
        <f>DetallesPresupuesto[[#This Row],[Coste real]]</f>
        <v>1700</v>
      </c>
    </row>
    <row r="26" spans="2:7" ht="16.5" customHeight="1" x14ac:dyDescent="0.25">
      <c r="B26" s="2" t="s">
        <v>65</v>
      </c>
      <c r="C26" s="2" t="s">
        <v>5</v>
      </c>
      <c r="D26" s="51"/>
      <c r="E26" s="51"/>
      <c r="F26" s="51">
        <f>DetallesPresupuesto[[#This Row],[Coste previsto]]-DetallesPresupuesto[[#This Row],[Coste real]]</f>
        <v>0</v>
      </c>
      <c r="G26" s="3">
        <f>DetallesPresupuesto[[#This Row],[Coste real]]</f>
        <v>0</v>
      </c>
    </row>
    <row r="27" spans="2:7" ht="16.5" customHeight="1" x14ac:dyDescent="0.25">
      <c r="B27" s="2" t="s">
        <v>66</v>
      </c>
      <c r="C27" s="2" t="s">
        <v>5</v>
      </c>
      <c r="D27" s="51">
        <v>100</v>
      </c>
      <c r="E27" s="51">
        <v>100</v>
      </c>
      <c r="F27" s="51">
        <f>DetallesPresupuesto[[#This Row],[Coste previsto]]-DetallesPresupuesto[[#This Row],[Coste real]]</f>
        <v>0</v>
      </c>
      <c r="G27" s="3">
        <f>DetallesPresupuesto[[#This Row],[Coste real]]</f>
        <v>100</v>
      </c>
    </row>
    <row r="28" spans="2:7" ht="16.5" customHeight="1" x14ac:dyDescent="0.25">
      <c r="B28" s="2" t="s">
        <v>54</v>
      </c>
      <c r="C28" s="2" t="s">
        <v>5</v>
      </c>
      <c r="D28" s="51">
        <v>60</v>
      </c>
      <c r="E28" s="51">
        <v>60</v>
      </c>
      <c r="F28" s="51">
        <f>DetallesPresupuesto[[#This Row],[Coste previsto]]-DetallesPresupuesto[[#This Row],[Coste real]]</f>
        <v>0</v>
      </c>
      <c r="G28" s="3">
        <f>DetallesPresupuesto[[#This Row],[Coste real]]</f>
        <v>60</v>
      </c>
    </row>
    <row r="29" spans="2:7" ht="16.5" customHeight="1" x14ac:dyDescent="0.25">
      <c r="B29" s="2" t="s">
        <v>53</v>
      </c>
      <c r="C29" s="2" t="s">
        <v>5</v>
      </c>
      <c r="D29" s="51">
        <v>35</v>
      </c>
      <c r="E29" s="51">
        <v>39</v>
      </c>
      <c r="F29" s="55">
        <f>DetallesPresupuesto[[#This Row],[Coste previsto]]-DetallesPresupuesto[[#This Row],[Coste real]]</f>
        <v>-4</v>
      </c>
      <c r="G29" s="3">
        <f>DetallesPresupuesto[[#This Row],[Coste real]]</f>
        <v>39</v>
      </c>
    </row>
    <row r="30" spans="2:7" ht="16.5" customHeight="1" x14ac:dyDescent="0.25">
      <c r="B30" s="2" t="s">
        <v>6</v>
      </c>
      <c r="C30" s="2" t="s">
        <v>5</v>
      </c>
      <c r="D30" s="51">
        <v>40</v>
      </c>
      <c r="E30" s="51">
        <v>55</v>
      </c>
      <c r="F30" s="55">
        <f>DetallesPresupuesto[[#This Row],[Coste previsto]]-DetallesPresupuesto[[#This Row],[Coste real]]</f>
        <v>-15</v>
      </c>
      <c r="G30" s="3">
        <f>DetallesPresupuesto[[#This Row],[Coste real]]</f>
        <v>55</v>
      </c>
    </row>
    <row r="31" spans="2:7" ht="16.5" customHeight="1" x14ac:dyDescent="0.25">
      <c r="B31" s="2" t="s">
        <v>64</v>
      </c>
      <c r="C31" s="2" t="s">
        <v>5</v>
      </c>
      <c r="D31" s="51">
        <v>25</v>
      </c>
      <c r="E31" s="51">
        <v>22</v>
      </c>
      <c r="F31" s="51">
        <f>DetallesPresupuesto[[#This Row],[Coste previsto]]-DetallesPresupuesto[[#This Row],[Coste real]]</f>
        <v>3</v>
      </c>
      <c r="G31" s="3">
        <f>DetallesPresupuesto[[#This Row],[Coste real]]</f>
        <v>22</v>
      </c>
    </row>
    <row r="32" spans="2:7" ht="16.5" customHeight="1" x14ac:dyDescent="0.25">
      <c r="B32" s="2" t="s">
        <v>7</v>
      </c>
      <c r="C32" s="2" t="s">
        <v>5</v>
      </c>
      <c r="D32" s="51">
        <v>25</v>
      </c>
      <c r="E32" s="51">
        <v>26</v>
      </c>
      <c r="F32" s="55">
        <f>DetallesPresupuesto[[#This Row],[Coste previsto]]-DetallesPresupuesto[[#This Row],[Coste real]]</f>
        <v>-1</v>
      </c>
      <c r="G32" s="3">
        <f>DetallesPresupuesto[[#This Row],[Coste real]]</f>
        <v>26</v>
      </c>
    </row>
    <row r="33" spans="2:7" ht="16.5" customHeight="1" x14ac:dyDescent="0.25">
      <c r="B33" s="2" t="s">
        <v>17</v>
      </c>
      <c r="C33" s="2" t="s">
        <v>15</v>
      </c>
      <c r="D33" s="51">
        <v>400</v>
      </c>
      <c r="E33" s="51">
        <v>400</v>
      </c>
      <c r="F33" s="51">
        <f>DetallesPresupuesto[[#This Row],[Coste previsto]]-DetallesPresupuesto[[#This Row],[Coste real]]</f>
        <v>0</v>
      </c>
      <c r="G33" s="3">
        <f>DetallesPresupuesto[[#This Row],[Coste real]]</f>
        <v>400</v>
      </c>
    </row>
    <row r="34" spans="2:7" ht="16.5" customHeight="1" x14ac:dyDescent="0.25">
      <c r="B34" s="2" t="s">
        <v>16</v>
      </c>
      <c r="C34" s="2" t="s">
        <v>15</v>
      </c>
      <c r="D34" s="51">
        <v>400</v>
      </c>
      <c r="E34" s="51">
        <v>400</v>
      </c>
      <c r="F34" s="51">
        <f>DetallesPresupuesto[[#This Row],[Coste previsto]]-DetallesPresupuesto[[#This Row],[Coste real]]</f>
        <v>0</v>
      </c>
      <c r="G34" s="3">
        <f>DetallesPresupuesto[[#This Row],[Coste real]]</f>
        <v>400</v>
      </c>
    </row>
    <row r="35" spans="2:7" ht="16.5" customHeight="1" x14ac:dyDescent="0.25">
      <c r="B35" s="2" t="s">
        <v>18</v>
      </c>
      <c r="C35" s="2" t="s">
        <v>15</v>
      </c>
      <c r="D35" s="51">
        <v>100</v>
      </c>
      <c r="E35" s="51">
        <v>100</v>
      </c>
      <c r="F35" s="51">
        <f>DetallesPresupuesto[[#This Row],[Coste previsto]]-DetallesPresupuesto[[#This Row],[Coste real]]</f>
        <v>0</v>
      </c>
      <c r="G35" s="3">
        <f>DetallesPresupuesto[[#This Row],[Coste real]]</f>
        <v>100</v>
      </c>
    </row>
    <row r="36" spans="2:7" ht="16.5" customHeight="1" x14ac:dyDescent="0.25">
      <c r="B36" s="2" t="s">
        <v>42</v>
      </c>
      <c r="C36" s="2" t="s">
        <v>39</v>
      </c>
      <c r="D36" s="51">
        <v>200</v>
      </c>
      <c r="E36" s="51">
        <v>200</v>
      </c>
      <c r="F36" s="51">
        <f>DetallesPresupuesto[[#This Row],[Coste previsto]]-DetallesPresupuesto[[#This Row],[Coste real]]</f>
        <v>0</v>
      </c>
      <c r="G36" s="3">
        <f>DetallesPresupuesto[[#This Row],[Coste real]]</f>
        <v>200</v>
      </c>
    </row>
    <row r="37" spans="2:7" ht="16.5" customHeight="1" x14ac:dyDescent="0.25">
      <c r="B37" s="2" t="s">
        <v>43</v>
      </c>
      <c r="C37" s="2" t="s">
        <v>39</v>
      </c>
      <c r="D37" s="51"/>
      <c r="E37" s="51"/>
      <c r="F37" s="51">
        <f>DetallesPresupuesto[[#This Row],[Coste previsto]]-DetallesPresupuesto[[#This Row],[Coste real]]</f>
        <v>0</v>
      </c>
      <c r="G37" s="3">
        <f>DetallesPresupuesto[[#This Row],[Coste real]]</f>
        <v>0</v>
      </c>
    </row>
    <row r="38" spans="2:7" ht="16.5" customHeight="1" x14ac:dyDescent="0.25">
      <c r="B38" s="2" t="s">
        <v>44</v>
      </c>
      <c r="C38" s="2" t="s">
        <v>39</v>
      </c>
      <c r="D38" s="51"/>
      <c r="E38" s="51"/>
      <c r="F38" s="51">
        <f>DetallesPresupuesto[[#This Row],[Coste previsto]]-DetallesPresupuesto[[#This Row],[Coste real]]</f>
        <v>0</v>
      </c>
      <c r="G38" s="3">
        <f>DetallesPresupuesto[[#This Row],[Coste real]]</f>
        <v>0</v>
      </c>
    </row>
    <row r="39" spans="2:7" ht="16.5" customHeight="1" x14ac:dyDescent="0.25">
      <c r="B39" s="2" t="s">
        <v>41</v>
      </c>
      <c r="C39" s="2" t="s">
        <v>39</v>
      </c>
      <c r="D39" s="51"/>
      <c r="E39" s="51"/>
      <c r="F39" s="51">
        <f>DetallesPresupuesto[[#This Row],[Coste previsto]]-DetallesPresupuesto[[#This Row],[Coste real]]</f>
        <v>0</v>
      </c>
      <c r="G39" s="3">
        <f>DetallesPresupuesto[[#This Row],[Coste real]]</f>
        <v>0</v>
      </c>
    </row>
    <row r="40" spans="2:7" ht="16.5" customHeight="1" x14ac:dyDescent="0.25">
      <c r="B40" s="2" t="s">
        <v>40</v>
      </c>
      <c r="C40" s="2" t="s">
        <v>39</v>
      </c>
      <c r="D40" s="51"/>
      <c r="E40" s="51"/>
      <c r="F40" s="51">
        <f>DetallesPresupuesto[[#This Row],[Coste previsto]]-DetallesPresupuesto[[#This Row],[Coste real]]</f>
        <v>0</v>
      </c>
      <c r="G40" s="3">
        <f>DetallesPresupuesto[[#This Row],[Coste real]]</f>
        <v>0</v>
      </c>
    </row>
    <row r="41" spans="2:7" ht="16.5" customHeight="1" x14ac:dyDescent="0.25">
      <c r="B41" s="2" t="s">
        <v>23</v>
      </c>
      <c r="C41" s="2" t="s">
        <v>34</v>
      </c>
      <c r="D41" s="51">
        <v>150</v>
      </c>
      <c r="E41" s="51">
        <v>140</v>
      </c>
      <c r="F41" s="51">
        <f>DetallesPresupuesto[[#This Row],[Coste previsto]]-DetallesPresupuesto[[#This Row],[Coste real]]</f>
        <v>10</v>
      </c>
      <c r="G41" s="3">
        <f>DetallesPresupuesto[[#This Row],[Coste real]]</f>
        <v>140</v>
      </c>
    </row>
    <row r="42" spans="2:7" ht="16.5" customHeight="1" x14ac:dyDescent="0.25">
      <c r="B42" s="2" t="s">
        <v>36</v>
      </c>
      <c r="C42" s="2" t="s">
        <v>34</v>
      </c>
      <c r="D42" s="51"/>
      <c r="E42" s="51"/>
      <c r="F42" s="51">
        <f>DetallesPresupuesto[[#This Row],[Coste previsto]]-DetallesPresupuesto[[#This Row],[Coste real]]</f>
        <v>0</v>
      </c>
      <c r="G42" s="3">
        <f>DetallesPresupuesto[[#This Row],[Coste real]]</f>
        <v>0</v>
      </c>
    </row>
    <row r="43" spans="2:7" ht="16.5" customHeight="1" x14ac:dyDescent="0.25">
      <c r="B43" s="2" t="s">
        <v>35</v>
      </c>
      <c r="C43" s="2" t="s">
        <v>34</v>
      </c>
      <c r="D43" s="51"/>
      <c r="E43" s="51"/>
      <c r="F43" s="51">
        <f>DetallesPresupuesto[[#This Row],[Coste previsto]]-DetallesPresupuesto[[#This Row],[Coste real]]</f>
        <v>0</v>
      </c>
      <c r="G43" s="3">
        <f>DetallesPresupuesto[[#This Row],[Coste real]]</f>
        <v>0</v>
      </c>
    </row>
    <row r="44" spans="2:7" ht="16.5" customHeight="1" x14ac:dyDescent="0.25">
      <c r="B44" s="2" t="s">
        <v>61</v>
      </c>
      <c r="C44" s="2" t="s">
        <v>34</v>
      </c>
      <c r="D44" s="51"/>
      <c r="E44" s="51"/>
      <c r="F44" s="51">
        <f>DetallesPresupuesto[[#This Row],[Coste previsto]]-DetallesPresupuesto[[#This Row],[Coste real]]</f>
        <v>0</v>
      </c>
      <c r="G44" s="3">
        <f>DetallesPresupuesto[[#This Row],[Coste real]]</f>
        <v>0</v>
      </c>
    </row>
    <row r="45" spans="2:7" ht="16.5" customHeight="1" x14ac:dyDescent="0.25">
      <c r="B45" s="2" t="s">
        <v>22</v>
      </c>
      <c r="C45" s="2" t="s">
        <v>34</v>
      </c>
      <c r="D45" s="51"/>
      <c r="E45" s="51"/>
      <c r="F45" s="51">
        <f>DetallesPresupuesto[[#This Row],[Coste previsto]]-DetallesPresupuesto[[#This Row],[Coste real]]</f>
        <v>0</v>
      </c>
      <c r="G45" s="3">
        <f>DetallesPresupuesto[[#This Row],[Coste real]]</f>
        <v>0</v>
      </c>
    </row>
    <row r="46" spans="2:7" ht="16.5" customHeight="1" x14ac:dyDescent="0.25">
      <c r="B46" s="2" t="s">
        <v>19</v>
      </c>
      <c r="C46" s="2" t="s">
        <v>32</v>
      </c>
      <c r="D46" s="51">
        <v>150</v>
      </c>
      <c r="E46" s="51">
        <v>75</v>
      </c>
      <c r="F46" s="51">
        <f>DetallesPresupuesto[[#This Row],[Coste previsto]]-DetallesPresupuesto[[#This Row],[Coste real]]</f>
        <v>75</v>
      </c>
      <c r="G46" s="3">
        <f>DetallesPresupuesto[[#This Row],[Coste real]]</f>
        <v>75</v>
      </c>
    </row>
    <row r="47" spans="2:7" ht="16.5" customHeight="1" x14ac:dyDescent="0.25">
      <c r="B47" s="2" t="s">
        <v>76</v>
      </c>
      <c r="C47" s="2" t="s">
        <v>32</v>
      </c>
      <c r="D47" s="51">
        <v>20</v>
      </c>
      <c r="E47" s="51">
        <v>25</v>
      </c>
      <c r="F47" s="55">
        <f>DetallesPresupuesto[[#This Row],[Coste previsto]]-DetallesPresupuesto[[#This Row],[Coste real]]</f>
        <v>-5</v>
      </c>
      <c r="G47" s="3">
        <f>DetallesPresupuesto[[#This Row],[Coste real]]</f>
        <v>25</v>
      </c>
    </row>
    <row r="48" spans="2:7" ht="16.5" customHeight="1" x14ac:dyDescent="0.25">
      <c r="B48" s="2" t="s">
        <v>22</v>
      </c>
      <c r="C48" s="2" t="s">
        <v>32</v>
      </c>
      <c r="D48" s="51"/>
      <c r="E48" s="51"/>
      <c r="F48" s="51">
        <f>DetallesPresupuesto[[#This Row],[Coste previsto]]-DetallesPresupuesto[[#This Row],[Coste real]]</f>
        <v>0</v>
      </c>
      <c r="G48" s="3">
        <f>DetallesPresupuesto[[#This Row],[Coste real]]</f>
        <v>0</v>
      </c>
    </row>
    <row r="49" spans="2:7" ht="16.5" customHeight="1" x14ac:dyDescent="0.25">
      <c r="B49" s="2" t="s">
        <v>33</v>
      </c>
      <c r="C49" s="2" t="s">
        <v>32</v>
      </c>
      <c r="D49" s="51"/>
      <c r="E49" s="51"/>
      <c r="F49" s="51">
        <f>DetallesPresupuesto[[#This Row],[Coste previsto]]-DetallesPresupuesto[[#This Row],[Coste real]]</f>
        <v>0</v>
      </c>
      <c r="G49" s="3">
        <f>DetallesPresupuesto[[#This Row],[Coste real]]</f>
        <v>0</v>
      </c>
    </row>
    <row r="50" spans="2:7" ht="16.5" customHeight="1" x14ac:dyDescent="0.25">
      <c r="B50" s="2" t="s">
        <v>60</v>
      </c>
      <c r="C50" s="2" t="s">
        <v>58</v>
      </c>
      <c r="D50" s="51">
        <v>200</v>
      </c>
      <c r="E50" s="51">
        <v>200</v>
      </c>
      <c r="F50" s="51">
        <f>DetallesPresupuesto[[#This Row],[Coste previsto]]-DetallesPresupuesto[[#This Row],[Coste real]]</f>
        <v>0</v>
      </c>
      <c r="G50" s="3">
        <f>DetallesPresupuesto[[#This Row],[Coste real]]</f>
        <v>200</v>
      </c>
    </row>
    <row r="51" spans="2:7" ht="16.5" customHeight="1" x14ac:dyDescent="0.25">
      <c r="B51" s="2" t="s">
        <v>59</v>
      </c>
      <c r="C51" s="2" t="s">
        <v>58</v>
      </c>
      <c r="D51" s="51"/>
      <c r="E51" s="51"/>
      <c r="F51" s="51">
        <f>DetallesPresupuesto[[#This Row],[Coste previsto]]-DetallesPresupuesto[[#This Row],[Coste real]]</f>
        <v>0</v>
      </c>
      <c r="G51" s="3">
        <f>DetallesPresupuesto[[#This Row],[Coste real]]</f>
        <v>0</v>
      </c>
    </row>
    <row r="52" spans="2:7" ht="16.5" customHeight="1" x14ac:dyDescent="0.25">
      <c r="B52" s="2" t="s">
        <v>46</v>
      </c>
      <c r="C52" s="2" t="s">
        <v>45</v>
      </c>
      <c r="D52" s="51">
        <v>300</v>
      </c>
      <c r="E52" s="51">
        <v>300</v>
      </c>
      <c r="F52" s="51">
        <f>DetallesPresupuesto[[#This Row],[Coste previsto]]-DetallesPresupuesto[[#This Row],[Coste real]]</f>
        <v>0</v>
      </c>
      <c r="G52" s="3">
        <f>DetallesPresupuesto[[#This Row],[Coste real]]</f>
        <v>300</v>
      </c>
    </row>
    <row r="53" spans="2:7" ht="16.5" customHeight="1" x14ac:dyDescent="0.25">
      <c r="B53" s="2" t="s">
        <v>48</v>
      </c>
      <c r="C53" s="2" t="s">
        <v>45</v>
      </c>
      <c r="D53" s="51"/>
      <c r="E53" s="51"/>
      <c r="F53" s="51">
        <f>DetallesPresupuesto[[#This Row],[Coste previsto]]-DetallesPresupuesto[[#This Row],[Coste real]]</f>
        <v>0</v>
      </c>
      <c r="G53" s="3">
        <f>DetallesPresupuesto[[#This Row],[Coste real]]</f>
        <v>0</v>
      </c>
    </row>
    <row r="54" spans="2:7" ht="16.5" customHeight="1" x14ac:dyDescent="0.25">
      <c r="B54" s="2" t="s">
        <v>47</v>
      </c>
      <c r="C54" s="2" t="s">
        <v>45</v>
      </c>
      <c r="D54" s="51"/>
      <c r="E54" s="51"/>
      <c r="F54" s="51">
        <f>DetallesPresupuesto[[#This Row],[Coste previsto]]-DetallesPresupuesto[[#This Row],[Coste real]]</f>
        <v>0</v>
      </c>
      <c r="G54" s="3">
        <f>DetallesPresupuesto[[#This Row],[Coste real]]</f>
        <v>0</v>
      </c>
    </row>
    <row r="55" spans="2:7" ht="16.5" customHeight="1" x14ac:dyDescent="0.25">
      <c r="B55" s="2" t="s">
        <v>13</v>
      </c>
      <c r="C55" s="2" t="s">
        <v>12</v>
      </c>
      <c r="D55" s="51">
        <v>100</v>
      </c>
      <c r="E55" s="51">
        <v>150</v>
      </c>
      <c r="F55" s="55">
        <f>DetallesPresupuesto[[#This Row],[Coste previsto]]-DetallesPresupuesto[[#This Row],[Coste real]]</f>
        <v>-50</v>
      </c>
      <c r="G55" s="3">
        <f>DetallesPresupuesto[[#This Row],[Coste real]]</f>
        <v>150</v>
      </c>
    </row>
    <row r="56" spans="2:7" ht="16.5" customHeight="1" x14ac:dyDescent="0.25">
      <c r="B56" s="2" t="s">
        <v>14</v>
      </c>
      <c r="C56" s="2" t="s">
        <v>12</v>
      </c>
      <c r="D56" s="51">
        <v>450</v>
      </c>
      <c r="E56" s="51">
        <v>400</v>
      </c>
      <c r="F56" s="51">
        <f>DetallesPresupuesto[[#This Row],[Coste previsto]]-DetallesPresupuesto[[#This Row],[Coste real]]</f>
        <v>50</v>
      </c>
      <c r="G56" s="3">
        <f>DetallesPresupuesto[[#This Row],[Coste real]]</f>
        <v>400</v>
      </c>
    </row>
    <row r="57" spans="2:7" ht="16.5" customHeight="1" x14ac:dyDescent="0.25">
      <c r="B57" s="2" t="s">
        <v>15</v>
      </c>
      <c r="C57" s="2" t="s">
        <v>12</v>
      </c>
      <c r="D57" s="51">
        <v>300</v>
      </c>
      <c r="E57" s="51">
        <v>300</v>
      </c>
      <c r="F57" s="51">
        <f>DetallesPresupuesto[[#This Row],[Coste previsto]]-DetallesPresupuesto[[#This Row],[Coste real]]</f>
        <v>0</v>
      </c>
      <c r="G57" s="3">
        <f>DetallesPresupuesto[[#This Row],[Coste real]]</f>
        <v>300</v>
      </c>
    </row>
    <row r="58" spans="2:7" ht="16.5" customHeight="1" x14ac:dyDescent="0.25">
      <c r="B58" s="2" t="s">
        <v>55</v>
      </c>
      <c r="C58" s="2" t="s">
        <v>12</v>
      </c>
      <c r="D58" s="51">
        <v>25</v>
      </c>
      <c r="E58" s="51">
        <v>25</v>
      </c>
      <c r="F58" s="51">
        <f>DetallesPresupuesto[[#This Row],[Coste previsto]]-DetallesPresupuesto[[#This Row],[Coste real]]</f>
        <v>0</v>
      </c>
      <c r="G58" s="3">
        <f>DetallesPresupuesto[[#This Row],[Coste real]]</f>
        <v>25</v>
      </c>
    </row>
    <row r="59" spans="2:7" ht="16.5" customHeight="1" x14ac:dyDescent="0.25">
      <c r="B59" s="2" t="s">
        <v>9</v>
      </c>
      <c r="C59" s="2" t="s">
        <v>12</v>
      </c>
      <c r="D59" s="51">
        <v>100</v>
      </c>
      <c r="E59" s="51">
        <v>50</v>
      </c>
      <c r="F59" s="51">
        <f>DetallesPresupuesto[[#This Row],[Coste previsto]]-DetallesPresupuesto[[#This Row],[Coste real]]</f>
        <v>50</v>
      </c>
      <c r="G59" s="3">
        <f>DetallesPresupuesto[[#This Row],[Coste real]]</f>
        <v>50</v>
      </c>
    </row>
    <row r="60" spans="2:7" ht="16.5" customHeight="1" x14ac:dyDescent="0.25">
      <c r="B60" s="2" t="s">
        <v>57</v>
      </c>
      <c r="C60" s="2" t="s">
        <v>12</v>
      </c>
      <c r="D60" s="51"/>
      <c r="E60" s="51"/>
      <c r="F60" s="51">
        <f>DetallesPresupuesto[[#This Row],[Coste previsto]]-DetallesPresupuesto[[#This Row],[Coste real]]</f>
        <v>0</v>
      </c>
      <c r="G60" s="3">
        <f>DetallesPresupuesto[[#This Row],[Coste real]]</f>
        <v>0</v>
      </c>
    </row>
    <row r="61" spans="2:7" ht="16.5" customHeight="1" x14ac:dyDescent="0.25">
      <c r="B61" s="2" t="s">
        <v>52</v>
      </c>
      <c r="C61" s="2" t="s">
        <v>12</v>
      </c>
      <c r="D61" s="51">
        <v>450</v>
      </c>
      <c r="E61" s="51">
        <v>450</v>
      </c>
      <c r="F61" s="51">
        <f>DetallesPresupuesto[[#This Row],[Coste previsto]]-DetallesPresupuesto[[#This Row],[Coste real]]</f>
        <v>0</v>
      </c>
      <c r="G61" s="3">
        <f>DetallesPresupuesto[[#This Row],[Coste real]]</f>
        <v>450</v>
      </c>
    </row>
    <row r="62" spans="2:7" ht="16.5" customHeight="1" x14ac:dyDescent="0.25">
      <c r="B62" t="s">
        <v>92</v>
      </c>
      <c r="D62" s="45">
        <f>SUBTOTAL(109,DetallesPresupuesto[Coste previsto])</f>
        <v>7915</v>
      </c>
      <c r="E62" s="45">
        <f>SUBTOTAL(109,DetallesPresupuesto[Coste real])</f>
        <v>7860</v>
      </c>
      <c r="F62" s="45">
        <f>SUBTOTAL(109,DetallesPresupuesto[Diferencia])</f>
        <v>55</v>
      </c>
      <c r="G62" s="5"/>
    </row>
    <row r="63" spans="2:7" ht="16.5" customHeight="1" x14ac:dyDescent="0.25"/>
    <row r="64" spans="2:7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</sheetData>
  <conditionalFormatting sqref="G3:G61">
    <cfRule type="dataBar" priority="1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conditionalFormatting sqref="F3:F61">
    <cfRule type="expression" dxfId="16" priority="15">
      <formula>F3&lt;0</formula>
    </cfRule>
  </conditionalFormatting>
  <dataValidations count="1">
    <dataValidation type="list" allowBlank="1" showInputMessage="1" errorTitle="Datos no válidos" error="Si necesita agregar otra categoría a esta lista, puede agregar nuevos elementos a la columna Búsqueda de categorías del presupuesto en la hoja de cálculo Listas de búsqueda." sqref="C3:C61">
      <formula1>CategoríaPresupuesto</formula1>
    </dataValidation>
  </dataValidations>
  <pageMargins left="0.5" right="0.5" top="0.75" bottom="0.75" header="0.3" footer="0.3"/>
  <pageSetup scale="79" fitToHeight="0" orientation="portrait" horizontalDpi="200" verticalDpi="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  <x14:conditionalFormatting xmlns:xm="http://schemas.microsoft.com/office/excel/2006/main">
          <x14:cfRule type="iconSet" priority="16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F3:F61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-0.249977111117893"/>
  </sheetPr>
  <dimension ref="B1:E15"/>
  <sheetViews>
    <sheetView showGridLines="0" workbookViewId="0"/>
  </sheetViews>
  <sheetFormatPr defaultColWidth="9" defaultRowHeight="13.5" x14ac:dyDescent="0.25"/>
  <cols>
    <col min="1" max="1" width="2" customWidth="1"/>
    <col min="2" max="2" width="20" customWidth="1"/>
    <col min="3" max="3" width="13.625" customWidth="1"/>
    <col min="4" max="4" width="4.625" customWidth="1"/>
    <col min="5" max="5" width="34.125" customWidth="1"/>
  </cols>
  <sheetData>
    <row r="1" spans="2:5" ht="23.25" customHeight="1" x14ac:dyDescent="0.25">
      <c r="B1" s="37" t="s">
        <v>89</v>
      </c>
      <c r="E1" s="37" t="s">
        <v>91</v>
      </c>
    </row>
    <row r="2" spans="2:5" x14ac:dyDescent="0.25">
      <c r="B2" s="63" t="s">
        <v>0</v>
      </c>
      <c r="C2" s="46" t="s">
        <v>95</v>
      </c>
      <c r="E2" s="7" t="s">
        <v>70</v>
      </c>
    </row>
    <row r="3" spans="2:5" ht="16.5" customHeight="1" x14ac:dyDescent="0.25">
      <c r="B3" s="1" t="s">
        <v>58</v>
      </c>
      <c r="C3" s="4">
        <v>200</v>
      </c>
      <c r="E3" t="s">
        <v>71</v>
      </c>
    </row>
    <row r="4" spans="2:5" ht="16.5" customHeight="1" x14ac:dyDescent="0.25">
      <c r="B4" s="1" t="s">
        <v>19</v>
      </c>
      <c r="C4" s="4">
        <v>1320</v>
      </c>
      <c r="E4" t="s">
        <v>24</v>
      </c>
    </row>
    <row r="5" spans="2:5" ht="16.5" customHeight="1" x14ac:dyDescent="0.25">
      <c r="B5" s="1" t="s">
        <v>34</v>
      </c>
      <c r="C5" s="4">
        <v>140</v>
      </c>
      <c r="E5" t="s">
        <v>19</v>
      </c>
    </row>
    <row r="6" spans="2:5" ht="16.5" customHeight="1" x14ac:dyDescent="0.25">
      <c r="B6" s="1" t="s">
        <v>24</v>
      </c>
      <c r="C6" s="4">
        <v>358</v>
      </c>
      <c r="E6" t="s">
        <v>29</v>
      </c>
    </row>
    <row r="7" spans="2:5" ht="16.5" customHeight="1" x14ac:dyDescent="0.25">
      <c r="B7" s="1" t="s">
        <v>45</v>
      </c>
      <c r="C7" s="4">
        <v>300</v>
      </c>
      <c r="E7" t="s">
        <v>5</v>
      </c>
    </row>
    <row r="8" spans="2:5" ht="16.5" customHeight="1" x14ac:dyDescent="0.25">
      <c r="B8" s="1" t="s">
        <v>32</v>
      </c>
      <c r="C8" s="4">
        <v>100</v>
      </c>
      <c r="E8" t="s">
        <v>15</v>
      </c>
    </row>
    <row r="9" spans="2:5" ht="16.5" customHeight="1" x14ac:dyDescent="0.25">
      <c r="B9" s="1" t="s">
        <v>71</v>
      </c>
      <c r="C9" s="4">
        <v>140</v>
      </c>
      <c r="E9" t="s">
        <v>39</v>
      </c>
    </row>
    <row r="10" spans="2:5" ht="16.5" customHeight="1" x14ac:dyDescent="0.25">
      <c r="B10" s="1" t="s">
        <v>39</v>
      </c>
      <c r="C10" s="4">
        <v>200</v>
      </c>
      <c r="E10" t="s">
        <v>34</v>
      </c>
    </row>
    <row r="11" spans="2:5" ht="16.5" customHeight="1" x14ac:dyDescent="0.25">
      <c r="B11" s="1" t="s">
        <v>29</v>
      </c>
      <c r="C11" s="4">
        <v>125</v>
      </c>
      <c r="E11" t="s">
        <v>32</v>
      </c>
    </row>
    <row r="12" spans="2:5" ht="16.5" customHeight="1" x14ac:dyDescent="0.25">
      <c r="B12" s="1" t="s">
        <v>15</v>
      </c>
      <c r="C12" s="4">
        <v>900</v>
      </c>
      <c r="E12" t="s">
        <v>58</v>
      </c>
    </row>
    <row r="13" spans="2:5" ht="16.5" customHeight="1" x14ac:dyDescent="0.25">
      <c r="B13" s="1" t="s">
        <v>12</v>
      </c>
      <c r="C13" s="4">
        <v>1375</v>
      </c>
      <c r="E13" t="s">
        <v>45</v>
      </c>
    </row>
    <row r="14" spans="2:5" ht="16.5" customHeight="1" x14ac:dyDescent="0.25">
      <c r="B14" s="1" t="s">
        <v>5</v>
      </c>
      <c r="C14" s="4">
        <v>2702</v>
      </c>
      <c r="E14" t="s">
        <v>12</v>
      </c>
    </row>
    <row r="15" spans="2:5" ht="16.5" customHeight="1" x14ac:dyDescent="0.25">
      <c r="B15" s="1" t="s">
        <v>97</v>
      </c>
      <c r="C15" s="4">
        <v>7860</v>
      </c>
    </row>
  </sheetData>
  <pageMargins left="0.7" right="0.7" top="0.75" bottom="0.75" header="0.3" footer="0.3"/>
  <pageSetup orientation="portrait" verticalDpi="20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58f784-0ef9-4616-b22d-512a8cad1f0d" xsi:nil="true"/>
    <AssetExpire xmlns="2958f784-0ef9-4616-b22d-512a8cad1f0d">2029-01-01T08:00:00+00:00</AssetExpire>
    <CampaignTagsTaxHTField0 xmlns="2958f784-0ef9-4616-b22d-512a8cad1f0d">
      <Terms xmlns="http://schemas.microsoft.com/office/infopath/2007/PartnerControls"/>
    </CampaignTagsTaxHTField0>
    <IntlLangReviewDate xmlns="2958f784-0ef9-4616-b22d-512a8cad1f0d" xsi:nil="true"/>
    <TPFriendlyName xmlns="2958f784-0ef9-4616-b22d-512a8cad1f0d" xsi:nil="true"/>
    <IntlLangReview xmlns="2958f784-0ef9-4616-b22d-512a8cad1f0d">false</IntlLangReview>
    <LocLastLocAttemptVersionLookup xmlns="2958f784-0ef9-4616-b22d-512a8cad1f0d">856624</LocLastLocAttemptVersionLookup>
    <PolicheckWords xmlns="2958f784-0ef9-4616-b22d-512a8cad1f0d" xsi:nil="true"/>
    <SubmitterId xmlns="2958f784-0ef9-4616-b22d-512a8cad1f0d" xsi:nil="true"/>
    <AcquiredFrom xmlns="2958f784-0ef9-4616-b22d-512a8cad1f0d">Internal MS</AcquiredFrom>
    <EditorialStatus xmlns="2958f784-0ef9-4616-b22d-512a8cad1f0d">Complete</EditorialStatus>
    <Markets xmlns="2958f784-0ef9-4616-b22d-512a8cad1f0d"/>
    <OriginAsset xmlns="2958f784-0ef9-4616-b22d-512a8cad1f0d" xsi:nil="true"/>
    <AssetStart xmlns="2958f784-0ef9-4616-b22d-512a8cad1f0d">2012-09-19T11:17:00+00:00</AssetStart>
    <FriendlyTitle xmlns="2958f784-0ef9-4616-b22d-512a8cad1f0d" xsi:nil="true"/>
    <MarketSpecific xmlns="2958f784-0ef9-4616-b22d-512a8cad1f0d">false</MarketSpecific>
    <TPNamespace xmlns="2958f784-0ef9-4616-b22d-512a8cad1f0d" xsi:nil="true"/>
    <PublishStatusLookup xmlns="2958f784-0ef9-4616-b22d-512a8cad1f0d">
      <Value>690413</Value>
    </PublishStatusLookup>
    <APAuthor xmlns="2958f784-0ef9-4616-b22d-512a8cad1f0d">
      <UserInfo>
        <DisplayName>REDMOND\matthos</DisplayName>
        <AccountId>59</AccountId>
        <AccountType/>
      </UserInfo>
    </APAuthor>
    <TPCommandLine xmlns="2958f784-0ef9-4616-b22d-512a8cad1f0d" xsi:nil="true"/>
    <IntlLangReviewer xmlns="2958f784-0ef9-4616-b22d-512a8cad1f0d" xsi:nil="true"/>
    <OpenTemplate xmlns="2958f784-0ef9-4616-b22d-512a8cad1f0d">true</OpenTemplate>
    <CSXSubmissionDate xmlns="2958f784-0ef9-4616-b22d-512a8cad1f0d" xsi:nil="true"/>
    <TaxCatchAll xmlns="2958f784-0ef9-4616-b22d-512a8cad1f0d"/>
    <Manager xmlns="2958f784-0ef9-4616-b22d-512a8cad1f0d" xsi:nil="true"/>
    <NumericId xmlns="2958f784-0ef9-4616-b22d-512a8cad1f0d" xsi:nil="true"/>
    <ParentAssetId xmlns="2958f784-0ef9-4616-b22d-512a8cad1f0d" xsi:nil="true"/>
    <OriginalSourceMarket xmlns="2958f784-0ef9-4616-b22d-512a8cad1f0d">english</OriginalSourceMarket>
    <ApprovalStatus xmlns="2958f784-0ef9-4616-b22d-512a8cad1f0d">InProgress</ApprovalStatus>
    <TPComponent xmlns="2958f784-0ef9-4616-b22d-512a8cad1f0d" xsi:nil="true"/>
    <EditorialTags xmlns="2958f784-0ef9-4616-b22d-512a8cad1f0d" xsi:nil="true"/>
    <TPExecutable xmlns="2958f784-0ef9-4616-b22d-512a8cad1f0d" xsi:nil="true"/>
    <TPLaunchHelpLink xmlns="2958f784-0ef9-4616-b22d-512a8cad1f0d" xsi:nil="true"/>
    <LocComments xmlns="2958f784-0ef9-4616-b22d-512a8cad1f0d" xsi:nil="true"/>
    <LocRecommendedHandoff xmlns="2958f784-0ef9-4616-b22d-512a8cad1f0d" xsi:nil="true"/>
    <SourceTitle xmlns="2958f784-0ef9-4616-b22d-512a8cad1f0d" xsi:nil="true"/>
    <CSXUpdate xmlns="2958f784-0ef9-4616-b22d-512a8cad1f0d">false</CSXUpdate>
    <IntlLocPriority xmlns="2958f784-0ef9-4616-b22d-512a8cad1f0d" xsi:nil="true"/>
    <UAProjectedTotalWords xmlns="2958f784-0ef9-4616-b22d-512a8cad1f0d" xsi:nil="true"/>
    <AssetType xmlns="2958f784-0ef9-4616-b22d-512a8cad1f0d">TP</AssetType>
    <MachineTranslated xmlns="2958f784-0ef9-4616-b22d-512a8cad1f0d">false</MachineTranslated>
    <OutputCachingOn xmlns="2958f784-0ef9-4616-b22d-512a8cad1f0d">false</OutputCachingOn>
    <TemplateStatus xmlns="2958f784-0ef9-4616-b22d-512a8cad1f0d">Complete</TemplateStatus>
    <IsSearchable xmlns="2958f784-0ef9-4616-b22d-512a8cad1f0d">true</IsSearchable>
    <ContentItem xmlns="2958f784-0ef9-4616-b22d-512a8cad1f0d" xsi:nil="true"/>
    <HandoffToMSDN xmlns="2958f784-0ef9-4616-b22d-512a8cad1f0d" xsi:nil="true"/>
    <ShowIn xmlns="2958f784-0ef9-4616-b22d-512a8cad1f0d">Show everywhere</ShowIn>
    <ThumbnailAssetId xmlns="2958f784-0ef9-4616-b22d-512a8cad1f0d" xsi:nil="true"/>
    <UALocComments xmlns="2958f784-0ef9-4616-b22d-512a8cad1f0d" xsi:nil="true"/>
    <UALocRecommendation xmlns="2958f784-0ef9-4616-b22d-512a8cad1f0d">Localize</UALocRecommendation>
    <LastModifiedDateTime xmlns="2958f784-0ef9-4616-b22d-512a8cad1f0d" xsi:nil="true"/>
    <LegacyData xmlns="2958f784-0ef9-4616-b22d-512a8cad1f0d" xsi:nil="true"/>
    <LocManualTestRequired xmlns="2958f784-0ef9-4616-b22d-512a8cad1f0d">false</LocManualTestRequired>
    <LocMarketGroupTiers2 xmlns="2958f784-0ef9-4616-b22d-512a8cad1f0d" xsi:nil="true"/>
    <ClipArtFilename xmlns="2958f784-0ef9-4616-b22d-512a8cad1f0d" xsi:nil="true"/>
    <TPApplication xmlns="2958f784-0ef9-4616-b22d-512a8cad1f0d" xsi:nil="true"/>
    <CSXHash xmlns="2958f784-0ef9-4616-b22d-512a8cad1f0d" xsi:nil="true"/>
    <DirectSourceMarket xmlns="2958f784-0ef9-4616-b22d-512a8cad1f0d">english</DirectSourceMarket>
    <PrimaryImageGen xmlns="2958f784-0ef9-4616-b22d-512a8cad1f0d">false</PrimaryImageGen>
    <PlannedPubDate xmlns="2958f784-0ef9-4616-b22d-512a8cad1f0d" xsi:nil="true"/>
    <CSXSubmissionMarket xmlns="2958f784-0ef9-4616-b22d-512a8cad1f0d" xsi:nil="true"/>
    <Downloads xmlns="2958f784-0ef9-4616-b22d-512a8cad1f0d">0</Downloads>
    <ArtSampleDocs xmlns="2958f784-0ef9-4616-b22d-512a8cad1f0d" xsi:nil="true"/>
    <TrustLevel xmlns="2958f784-0ef9-4616-b22d-512a8cad1f0d">1 Microsoft Managed Content</TrustLevel>
    <BlockPublish xmlns="2958f784-0ef9-4616-b22d-512a8cad1f0d">false</BlockPublish>
    <TPLaunchHelpLinkType xmlns="2958f784-0ef9-4616-b22d-512a8cad1f0d">Template</TPLaunchHelpLinkType>
    <LocalizationTagsTaxHTField0 xmlns="2958f784-0ef9-4616-b22d-512a8cad1f0d">
      <Terms xmlns="http://schemas.microsoft.com/office/infopath/2007/PartnerControls"/>
    </LocalizationTagsTaxHTField0>
    <BusinessGroup xmlns="2958f784-0ef9-4616-b22d-512a8cad1f0d" xsi:nil="true"/>
    <Providers xmlns="2958f784-0ef9-4616-b22d-512a8cad1f0d" xsi:nil="true"/>
    <TemplateTemplateType xmlns="2958f784-0ef9-4616-b22d-512a8cad1f0d">Excel Spreadsheet Template</TemplateTemplateType>
    <TimesCloned xmlns="2958f784-0ef9-4616-b22d-512a8cad1f0d" xsi:nil="true"/>
    <TPAppVersion xmlns="2958f784-0ef9-4616-b22d-512a8cad1f0d" xsi:nil="true"/>
    <VoteCount xmlns="2958f784-0ef9-4616-b22d-512a8cad1f0d" xsi:nil="true"/>
    <AverageRating xmlns="2958f784-0ef9-4616-b22d-512a8cad1f0d" xsi:nil="true"/>
    <FeatureTagsTaxHTField0 xmlns="2958f784-0ef9-4616-b22d-512a8cad1f0d">
      <Terms xmlns="http://schemas.microsoft.com/office/infopath/2007/PartnerControls"/>
    </FeatureTagsTaxHTField0>
    <Provider xmlns="2958f784-0ef9-4616-b22d-512a8cad1f0d" xsi:nil="true"/>
    <UACurrentWords xmlns="2958f784-0ef9-4616-b22d-512a8cad1f0d" xsi:nil="true"/>
    <AssetId xmlns="2958f784-0ef9-4616-b22d-512a8cad1f0d">TP103458069</AssetId>
    <TPClientViewer xmlns="2958f784-0ef9-4616-b22d-512a8cad1f0d" xsi:nil="true"/>
    <DSATActionTaken xmlns="2958f784-0ef9-4616-b22d-512a8cad1f0d" xsi:nil="true"/>
    <APEditor xmlns="2958f784-0ef9-4616-b22d-512a8cad1f0d">
      <UserInfo>
        <DisplayName/>
        <AccountId xsi:nil="true"/>
        <AccountType/>
      </UserInfo>
    </APEditor>
    <TPInstallLocation xmlns="2958f784-0ef9-4616-b22d-512a8cad1f0d" xsi:nil="true"/>
    <OOCacheId xmlns="2958f784-0ef9-4616-b22d-512a8cad1f0d" xsi:nil="true"/>
    <IsDeleted xmlns="2958f784-0ef9-4616-b22d-512a8cad1f0d">false</IsDeleted>
    <PublishTargets xmlns="2958f784-0ef9-4616-b22d-512a8cad1f0d">OfficeOnlineVNext</PublishTargets>
    <ApprovalLog xmlns="2958f784-0ef9-4616-b22d-512a8cad1f0d" xsi:nil="true"/>
    <BugNumber xmlns="2958f784-0ef9-4616-b22d-512a8cad1f0d" xsi:nil="true"/>
    <CrawlForDependencies xmlns="2958f784-0ef9-4616-b22d-512a8cad1f0d">false</CrawlForDependencies>
    <InternalTagsTaxHTField0 xmlns="2958f784-0ef9-4616-b22d-512a8cad1f0d">
      <Terms xmlns="http://schemas.microsoft.com/office/infopath/2007/PartnerControls"/>
    </InternalTagsTaxHTField0>
    <LastHandOff xmlns="2958f784-0ef9-4616-b22d-512a8cad1f0d" xsi:nil="true"/>
    <Milestone xmlns="2958f784-0ef9-4616-b22d-512a8cad1f0d" xsi:nil="true"/>
    <OriginalRelease xmlns="2958f784-0ef9-4616-b22d-512a8cad1f0d">15</OriginalRelease>
    <RecommendationsModifier xmlns="2958f784-0ef9-4616-b22d-512a8cad1f0d" xsi:nil="true"/>
    <ScenarioTagsTaxHTField0 xmlns="2958f784-0ef9-4616-b22d-512a8cad1f0d">
      <Terms xmlns="http://schemas.microsoft.com/office/infopath/2007/PartnerControls"/>
    </ScenarioTagsTaxHTField0>
    <UANotes xmlns="2958f784-0ef9-4616-b22d-512a8cad1f0d" xsi:nil="true"/>
    <Description0 xmlns="fb5acd76-e9f3-4601-9d69-91f53ab96ae6" xsi:nil="true"/>
    <Component xmlns="fb5acd76-e9f3-4601-9d69-91f53ab96a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6BEB9DE-6227-43AD-8CFC-B0C54A99E082}"/>
</file>

<file path=customXml/itemProps2.xml><?xml version="1.0" encoding="utf-8"?>
<ds:datastoreItem xmlns:ds="http://schemas.openxmlformats.org/officeDocument/2006/customXml" ds:itemID="{268F650D-B68A-4B70-A9EC-600756FE90C6}"/>
</file>

<file path=customXml/itemProps3.xml><?xml version="1.0" encoding="utf-8"?>
<ds:datastoreItem xmlns:ds="http://schemas.openxmlformats.org/officeDocument/2006/customXml" ds:itemID="{93A4E765-02FA-453D-97A4-F618C367AE5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Informe presupuestario mensual</vt:lpstr>
      <vt:lpstr>Gastos mensuales</vt:lpstr>
      <vt:lpstr>Datos adicionales</vt:lpstr>
      <vt:lpstr>CategoríaPresupuesto</vt:lpstr>
      <vt:lpstr>'Gastos mensuales'!Print_Titles</vt:lpstr>
      <vt:lpstr>'Informe presupuestario mensual'!Print_Titles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ESN</dc:creator>
  <cp:lastModifiedBy>DIU</cp:lastModifiedBy>
  <dcterms:created xsi:type="dcterms:W3CDTF">2012-09-17T22:15:54Z</dcterms:created>
  <dcterms:modified xsi:type="dcterms:W3CDTF">2012-11-14T09:45:41Z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