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208"/>
  <workbookPr codeName="ThisWorkbook"/>
  <mc:AlternateContent xmlns:mc="http://schemas.openxmlformats.org/markup-compatibility/2006">
    <mc:Choice Requires="x15">
      <x15ac:absPath xmlns:x15ac="http://schemas.microsoft.com/office/spreadsheetml/2010/11/ac" url="\\Deli\P2016\MSOFFICEUA\Templates\Templates_Gemini_G1\Phases\170426_Accessibility_WAC_Q4_batch3\05_From_Final_Check\templates\fr-FR\"/>
    </mc:Choice>
  </mc:AlternateContent>
  <bookViews>
    <workbookView xWindow="0" yWindow="0" windowWidth="10065" windowHeight="3285" xr2:uid="{00000000-000D-0000-FFFF-FFFF00000000}"/>
  </bookViews>
  <sheets>
    <sheet name="Trésorerie" sheetId="1" r:id="rId1"/>
    <sheet name="Revenus mensuels" sheetId="4" r:id="rId2"/>
    <sheet name="Dépenses mensuelles" sheetId="3" r:id="rId3"/>
  </sheets>
  <definedNames>
    <definedName name="_xlnm.Print_Titles" localSheetId="2">'Dépenses mensuelles'!$1:$1</definedName>
    <definedName name="_xlnm.Print_Titles" localSheetId="1">'Revenus mensuels'!$1:$1</definedName>
    <definedName name="_xlnm.Print_Titles" localSheetId="0">Trésorerie!$5:$5</definedName>
    <definedName name="Titre1">Trésorerie[[#Headers],[Trésorerie]]</definedName>
    <definedName name="Titre2">Revenus[[#Headers],[Revenus mensuels]]</definedName>
    <definedName name="Titre3">Dépenses[[#Headers],[Dépenses mensuelles]]</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4" l="1"/>
  <c r="C6" i="1" s="1"/>
  <c r="D5" i="4"/>
  <c r="D6" i="1" s="1"/>
  <c r="E3" i="4"/>
  <c r="E4" i="4"/>
  <c r="E2" i="4"/>
  <c r="D22" i="3"/>
  <c r="D7" i="1" s="1"/>
  <c r="C22" i="3"/>
  <c r="C7" i="1" s="1"/>
  <c r="E3" i="3"/>
  <c r="E4" i="3"/>
  <c r="E5" i="3"/>
  <c r="E6" i="3"/>
  <c r="E7" i="3"/>
  <c r="E8" i="3"/>
  <c r="E9" i="3"/>
  <c r="E10" i="3"/>
  <c r="E11" i="3"/>
  <c r="E12" i="3"/>
  <c r="E13" i="3"/>
  <c r="E14" i="3"/>
  <c r="E15" i="3"/>
  <c r="E16" i="3"/>
  <c r="E17" i="3"/>
  <c r="E18" i="3"/>
  <c r="E19" i="3"/>
  <c r="E20" i="3"/>
  <c r="E21" i="3"/>
  <c r="E2" i="3"/>
  <c r="E5" i="4" l="1"/>
  <c r="E6" i="1" s="1"/>
  <c r="E22" i="3"/>
  <c r="E7" i="1" s="1"/>
  <c r="C8" i="1" l="1"/>
  <c r="D8" i="1"/>
  <c r="E8" i="1" l="1"/>
</calcChain>
</file>

<file path=xl/sharedStrings.xml><?xml version="1.0" encoding="utf-8"?>
<sst xmlns="http://schemas.openxmlformats.org/spreadsheetml/2006/main" count="43" uniqueCount="35">
  <si>
    <t>Mois</t>
  </si>
  <si>
    <t>Année</t>
  </si>
  <si>
    <t>Budget familial mensuel</t>
  </si>
  <si>
    <t>Trésorerie</t>
  </si>
  <si>
    <t>Revenus totaux</t>
  </si>
  <si>
    <t>Dépenses totales</t>
  </si>
  <si>
    <t>Total trésorerie</t>
  </si>
  <si>
    <t>Projeté</t>
  </si>
  <si>
    <t>Réel</t>
  </si>
  <si>
    <t>Revenus mensuels</t>
  </si>
  <si>
    <t>Revenu 1</t>
  </si>
  <si>
    <t>Revenu 2</t>
  </si>
  <si>
    <t>Autres revenus</t>
  </si>
  <si>
    <t>Écart</t>
  </si>
  <si>
    <t>Dépenses mensuelles</t>
  </si>
  <si>
    <t>Logement</t>
  </si>
  <si>
    <t>Courses</t>
  </si>
  <si>
    <t>Téléphone</t>
  </si>
  <si>
    <t>Électricité/Gaz</t>
  </si>
  <si>
    <t>Eau/Assainissement/Ordures</t>
  </si>
  <si>
    <t>Câble</t>
  </si>
  <si>
    <t>Internet</t>
  </si>
  <si>
    <t>Entretien/Réparations</t>
  </si>
  <si>
    <t>Crèche</t>
  </si>
  <si>
    <t>Frais d’inscription</t>
  </si>
  <si>
    <t>Animaux</t>
  </si>
  <si>
    <t>Transport</t>
  </si>
  <si>
    <t>Soins personnels</t>
  </si>
  <si>
    <t>Assurance</t>
  </si>
  <si>
    <t>Cartes de crédit</t>
  </si>
  <si>
    <t>Prêts</t>
  </si>
  <si>
    <t>Impôts</t>
  </si>
  <si>
    <t>Cadeaux/Dons</t>
  </si>
  <si>
    <t>Épargne</t>
  </si>
  <si>
    <t>Autres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</si>
</sst>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 #,##0.00_);_(* \(#,##0.00\);_(* &quot;-&quot;??_);_(@_)"/>
    <numFmt numFmtId="167" formatCode="#,##0\ &quot;€&quot;"/>
  </numFmts>
  <fonts count="12" x14ac:knownFonts="1">
    <font>
      <sz val="11"/>
      <color theme="1" tint="0.34998626667073579"/>
      <name val="Arial"/>
      <family val="2"/>
      <scheme val="minor"/>
    </font>
    <font>
      <b/>
      <sz val="11"/>
      <color theme="1"/>
      <name val="Arial"/>
      <family val="2"/>
      <scheme val="minor"/>
    </font>
    <font>
      <sz val="24"/>
      <color theme="6"/>
      <name val="Arial"/>
      <family val="2"/>
      <scheme val="major"/>
    </font>
    <font>
      <b/>
      <sz val="56"/>
      <color theme="6"/>
      <name val="Arial"/>
      <family val="2"/>
      <scheme val="major"/>
    </font>
    <font>
      <sz val="11"/>
      <color theme="1" tint="0.34998626667073579"/>
      <name val="Arial"/>
      <family val="2"/>
      <scheme val="minor"/>
    </font>
    <font>
      <b/>
      <sz val="11"/>
      <color theme="4"/>
      <name val="Arial"/>
      <family val="2"/>
      <scheme val="major"/>
    </font>
    <font>
      <i/>
      <sz val="16"/>
      <color theme="1" tint="0.34998626667073579"/>
      <name val="Arial"/>
      <family val="2"/>
      <scheme val="major"/>
    </font>
    <font>
      <sz val="11"/>
      <color theme="4"/>
      <name val="Arial"/>
      <family val="2"/>
      <scheme val="major"/>
    </font>
    <font>
      <sz val="11"/>
      <color theme="5" tint="-0.24994659260841701"/>
      <name val="Arial"/>
      <family val="2"/>
      <scheme val="major"/>
    </font>
    <font>
      <u/>
      <sz val="11"/>
      <color theme="1" tint="0.34998626667073579"/>
      <name val="Arial"/>
      <family val="2"/>
      <scheme val="minor"/>
    </font>
    <font>
      <b/>
      <sz val="11"/>
      <color theme="5" tint="-0.24994659260841701"/>
      <name val="Arial"/>
      <family val="2"/>
      <scheme val="major"/>
    </font>
    <font>
      <b/>
      <sz val="11"/>
      <color theme="7" tint="-0.24994659260841701"/>
      <name val="Arial"/>
      <family val="2"/>
      <scheme val="major"/>
    </font>
  </fonts>
  <fills count="3">
    <fill>
      <patternFill patternType="none"/>
    </fill>
    <fill>
      <patternFill patternType="gray125"/>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8">
    <xf numFmtId="0" fontId="0" fillId="0" borderId="0">
      <alignment vertical="center" wrapText="1"/>
    </xf>
    <xf numFmtId="0" fontId="6" fillId="0" borderId="0" applyNumberFormat="0" applyFill="0" applyBorder="0" applyProtection="0">
      <alignment horizontal="left" vertical="top"/>
    </xf>
    <xf numFmtId="0" fontId="2" fillId="0" borderId="0" applyNumberFormat="0" applyFill="0" applyProtection="0">
      <alignment horizontal="left"/>
    </xf>
    <xf numFmtId="0" fontId="3" fillId="0" borderId="0" applyNumberFormat="0" applyFill="0" applyProtection="0">
      <alignment horizontal="left" vertical="center"/>
    </xf>
    <xf numFmtId="0" fontId="10" fillId="0" borderId="0" applyNumberFormat="0" applyFill="0" applyBorder="0" applyProtection="0">
      <alignment horizontal="right" vertical="center" indent="2"/>
    </xf>
    <xf numFmtId="0" fontId="5" fillId="0" borderId="0" applyNumberFormat="0" applyFill="0" applyBorder="0" applyProtection="0">
      <alignment horizontal="right" vertical="center" indent="2"/>
    </xf>
    <xf numFmtId="0" fontId="1" fillId="0" borderId="0" applyNumberFormat="0" applyFill="0" applyAlignment="0" applyProtection="0"/>
    <xf numFmtId="166"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Protection="0">
      <alignment horizontal="right" vertical="center" indent="2"/>
    </xf>
    <xf numFmtId="164" fontId="4" fillId="0" borderId="0" applyFont="0" applyFill="0" applyBorder="0" applyAlignment="0" applyProtection="0"/>
    <xf numFmtId="9" fontId="4" fillId="0" borderId="0" applyFont="0" applyFill="0" applyBorder="0" applyAlignment="0" applyProtection="0"/>
    <xf numFmtId="0" fontId="4" fillId="2" borderId="1" applyNumberFormat="0" applyFont="0" applyAlignment="0" applyProtection="0"/>
    <xf numFmtId="0" fontId="8" fillId="0" borderId="0" applyFill="0" applyBorder="0">
      <alignment horizontal="right" vertical="center" indent="2"/>
    </xf>
    <xf numFmtId="0" fontId="11" fillId="0" borderId="0" applyNumberFormat="0" applyFill="0" applyBorder="0">
      <alignment horizontal="right" vertical="center" indent="2"/>
    </xf>
    <xf numFmtId="0" fontId="4" fillId="0" borderId="0" applyNumberFormat="0" applyFill="0" applyBorder="0" applyProtection="0">
      <alignment vertical="center" wrapText="1"/>
    </xf>
    <xf numFmtId="0" fontId="9" fillId="0" borderId="0" applyNumberFormat="0" applyFill="0" applyBorder="0" applyProtection="0">
      <alignment vertical="center" wrapText="1"/>
    </xf>
    <xf numFmtId="167" fontId="7" fillId="0" borderId="0" applyFill="0" applyBorder="0">
      <alignment horizontal="right" vertical="center" indent="2"/>
    </xf>
  </cellStyleXfs>
  <cellXfs count="26">
    <xf numFmtId="0" fontId="0" fillId="0" borderId="0" xfId="0">
      <alignment vertical="center" wrapText="1"/>
    </xf>
    <xf numFmtId="0" fontId="2" fillId="0" borderId="0" xfId="2">
      <alignment horizontal="left"/>
    </xf>
    <xf numFmtId="0" fontId="0" fillId="0" borderId="0" xfId="0" applyBorder="1">
      <alignment vertical="center" wrapText="1"/>
    </xf>
    <xf numFmtId="0" fontId="3" fillId="0" borderId="0" xfId="3" applyAlignment="1">
      <alignment horizontal="left" vertical="center"/>
    </xf>
    <xf numFmtId="0" fontId="6" fillId="0" borderId="0" xfId="1" applyAlignment="1">
      <alignment horizontal="left" vertical="top"/>
    </xf>
    <xf numFmtId="0" fontId="0" fillId="0" borderId="0" xfId="0" applyAlignment="1">
      <alignment horizontal="right" indent="2"/>
    </xf>
    <xf numFmtId="0" fontId="0" fillId="0" borderId="0" xfId="0" applyBorder="1" applyAlignment="1">
      <alignment horizontal="right" indent="2"/>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lignment vertical="center" wrapText="1"/>
    </xf>
    <xf numFmtId="0" fontId="8" fillId="0" borderId="0" xfId="13">
      <alignment horizontal="right" vertical="center" indent="2"/>
    </xf>
    <xf numFmtId="167" fontId="0" fillId="0" borderId="0" xfId="9" applyFont="1" applyFill="1" applyBorder="1">
      <alignment horizontal="right" vertical="center" indent="2"/>
    </xf>
    <xf numFmtId="0" fontId="8" fillId="0" borderId="0" xfId="13" applyFill="1" applyBorder="1">
      <alignment horizontal="right" vertical="center" indent="2"/>
    </xf>
    <xf numFmtId="0" fontId="10" fillId="0" borderId="0" xfId="4" applyFill="1" applyBorder="1">
      <alignment horizontal="right" vertical="center" indent="2"/>
    </xf>
    <xf numFmtId="0" fontId="5" fillId="0" borderId="0" xfId="5" applyFill="1" applyBorder="1">
      <alignment horizontal="right" vertical="center" indent="2"/>
    </xf>
    <xf numFmtId="0" fontId="11" fillId="0" borderId="0" xfId="14" applyFill="1" applyBorder="1">
      <alignment horizontal="right" vertical="center" indent="2"/>
    </xf>
    <xf numFmtId="0" fontId="0" fillId="0" borderId="0" xfId="0" applyFont="1" applyFill="1" applyBorder="1">
      <alignment vertical="center" wrapText="1"/>
    </xf>
    <xf numFmtId="0" fontId="11" fillId="0" borderId="0" xfId="14">
      <alignment horizontal="right" vertical="center" indent="2"/>
    </xf>
    <xf numFmtId="167" fontId="5" fillId="0" borderId="0" xfId="9" applyFont="1" applyFill="1" applyBorder="1">
      <alignment horizontal="right" vertical="center" indent="2"/>
    </xf>
    <xf numFmtId="167" fontId="10" fillId="0" borderId="0" xfId="9" applyFont="1" applyFill="1" applyBorder="1">
      <alignment horizontal="right" vertical="center" indent="2"/>
    </xf>
    <xf numFmtId="167" fontId="4" fillId="0" borderId="0" xfId="9" applyFont="1">
      <alignment horizontal="right" vertical="center" indent="2"/>
    </xf>
    <xf numFmtId="167" fontId="0" fillId="0" borderId="0" xfId="9" applyFont="1">
      <alignment horizontal="right" vertical="center" indent="2"/>
    </xf>
    <xf numFmtId="167" fontId="11" fillId="0" borderId="0" xfId="9" applyFont="1" applyFill="1" applyBorder="1">
      <alignment horizontal="right" vertical="center" indent="2"/>
    </xf>
    <xf numFmtId="167" fontId="8" fillId="0" borderId="0" xfId="13" applyNumberFormat="1" applyFill="1" applyBorder="1">
      <alignment horizontal="right" vertical="center" indent="2"/>
    </xf>
    <xf numFmtId="167" fontId="7" fillId="0" borderId="0" xfId="17">
      <alignment horizontal="right" vertical="center" indent="2"/>
    </xf>
    <xf numFmtId="167" fontId="0" fillId="0" borderId="0" xfId="13" applyNumberFormat="1" applyFont="1">
      <alignment horizontal="right" vertical="center" indent="2"/>
    </xf>
  </cellXfs>
  <cellStyles count="18">
    <cellStyle name="Lien hypertexte" xfId="15" builtinId="8" customBuiltin="1"/>
    <cellStyle name="Lien hypertexte visité" xfId="16" builtinId="9" customBuiltin="1"/>
    <cellStyle name="Milliers" xfId="7" builtinId="3" customBuiltin="1"/>
    <cellStyle name="Milliers [0]" xfId="8" builtinId="6" customBuiltin="1"/>
    <cellStyle name="Monétaire" xfId="9" builtinId="4" customBuiltin="1"/>
    <cellStyle name="Monétaire [0]" xfId="10" builtinId="7" customBuiltin="1"/>
    <cellStyle name="Normal" xfId="0" builtinId="0" customBuiltin="1"/>
    <cellStyle name="Note" xfId="12" builtinId="10" customBuiltin="1"/>
    <cellStyle name="Pourcentage" xfId="11" builtinId="5" customBuiltin="1"/>
    <cellStyle name="Projeté" xfId="17" xr:uid="{00000000-0005-0000-0000-000009000000}"/>
    <cellStyle name="Réel" xfId="13" xr:uid="{00000000-0005-0000-0000-00000A000000}"/>
    <cellStyle name="Titre" xfId="1" builtinId="15" customBuiltin="1"/>
    <cellStyle name="Titre Écart" xfId="14" xr:uid="{00000000-0005-0000-0000-00000C000000}"/>
    <cellStyle name="Titre 1" xfId="2" builtinId="16" customBuiltin="1"/>
    <cellStyle name="Titre 2" xfId="3" builtinId="17" customBuiltin="1"/>
    <cellStyle name="Titre 3" xfId="4" builtinId="18" customBuiltin="1"/>
    <cellStyle name="Titre 4" xfId="5" builtinId="19" customBuiltin="1"/>
    <cellStyle name="Total" xfId="6" builtinId="25" customBuiltin="1"/>
  </cellStyles>
  <dxfs count="21">
    <dxf>
      <font>
        <b val="0"/>
        <i val="0"/>
        <strike val="0"/>
        <condense val="0"/>
        <extend val="0"/>
        <outline val="0"/>
        <shadow val="0"/>
        <u val="none"/>
        <vertAlign val="baseline"/>
        <sz val="11"/>
        <color theme="1" tint="0.34998626667073579"/>
        <name val="Arial"/>
        <family val="2"/>
        <scheme val="minor"/>
      </font>
    </dxf>
    <dxf>
      <font>
        <b val="0"/>
        <i val="0"/>
        <strike val="0"/>
        <condense val="0"/>
        <extend val="0"/>
        <outline val="0"/>
        <shadow val="0"/>
        <u val="none"/>
        <vertAlign val="baseline"/>
        <sz val="11"/>
        <color theme="1" tint="0.34998626667073579"/>
        <name val="Arial"/>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7" tint="-0.24994659260841701"/>
        <name val="Arial"/>
        <scheme val="major"/>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theme="5" tint="-0.24994659260841701"/>
        <name val="Arial"/>
        <scheme val="major"/>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theme="4"/>
        <name val="Arial"/>
        <scheme val="maj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34998626667073579"/>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34998626667073579"/>
        <name val="Arial"/>
        <family val="2"/>
        <scheme val="minor"/>
      </font>
    </dxf>
    <dxf>
      <font>
        <b/>
        <i val="0"/>
        <strike val="0"/>
        <condense val="0"/>
        <extend val="0"/>
        <outline val="0"/>
        <shadow val="0"/>
        <u val="none"/>
        <vertAlign val="baseline"/>
        <sz val="11"/>
        <color theme="5" tint="-0.24994659260841701"/>
        <name val="Arial"/>
        <family val="2"/>
        <scheme val="major"/>
      </font>
      <fill>
        <patternFill patternType="none">
          <fgColor indexed="64"/>
          <bgColor indexed="65"/>
        </patternFill>
      </fill>
      <border diagonalUp="0" diagonalDown="0" outline="0">
        <left/>
        <right/>
        <top/>
        <bottom/>
      </border>
    </dxf>
    <dxf>
      <font>
        <b val="0"/>
        <i val="0"/>
        <strike val="0"/>
        <outline val="0"/>
        <shadow val="0"/>
        <u val="none"/>
        <vertAlign val="baseline"/>
        <sz val="11"/>
        <color theme="1" tint="0.34998626667073579"/>
        <name val="Arial"/>
        <family val="2"/>
        <scheme val="minor"/>
      </font>
      <numFmt numFmtId="167" formatCode="#,##0\ &quot;€&quot;"/>
    </dxf>
    <dxf>
      <font>
        <b/>
        <i val="0"/>
        <strike val="0"/>
        <condense val="0"/>
        <extend val="0"/>
        <outline val="0"/>
        <shadow val="0"/>
        <u val="none"/>
        <vertAlign val="baseline"/>
        <sz val="11"/>
        <color theme="4"/>
        <name val="Arial"/>
        <family val="2"/>
        <scheme val="maj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34998626667073579"/>
        <name val="Arial"/>
        <family val="2"/>
        <scheme val="minor"/>
      </font>
      <fill>
        <patternFill patternType="none">
          <fgColor indexed="64"/>
          <bgColor indexed="65"/>
        </patternFill>
      </fill>
      <border diagonalUp="0" diagonalDown="0" outline="0">
        <left/>
        <right/>
        <top/>
        <bottom/>
      </border>
    </dxf>
    <dxf>
      <font>
        <b/>
        <i val="0"/>
        <color theme="7" tint="-0.24994659260841701"/>
      </font>
      <fill>
        <patternFill>
          <bgColor theme="2"/>
        </patternFill>
      </fill>
    </dxf>
    <dxf>
      <font>
        <b/>
        <i val="0"/>
        <color theme="7" tint="-0.24994659260841701"/>
      </font>
    </dxf>
    <dxf>
      <font>
        <b/>
        <i val="0"/>
        <color theme="6"/>
      </font>
    </dxf>
    <dxf>
      <font>
        <color theme="4"/>
      </font>
    </dxf>
    <dxf>
      <font>
        <color theme="5" tint="-0.24994659260841701"/>
      </font>
    </dxf>
    <dxf>
      <font>
        <b val="0"/>
        <i val="0"/>
        <color theme="7" tint="-0.24994659260841701"/>
      </font>
    </dxf>
    <dxf>
      <font>
        <color theme="1" tint="0.34998626667073579"/>
      </font>
    </dxf>
    <dxf>
      <font>
        <b/>
        <i val="0"/>
        <color theme="1" tint="0.24994659260841701"/>
      </font>
      <fill>
        <patternFill>
          <bgColor theme="2"/>
        </patternFill>
      </fill>
      <border>
        <top style="thin">
          <color theme="1" tint="0.499984740745262"/>
        </top>
        <bottom style="thin">
          <color theme="1" tint="0.499984740745262"/>
        </bottom>
      </border>
    </dxf>
    <dxf>
      <font>
        <b/>
        <i val="0"/>
        <color theme="4"/>
      </font>
      <border>
        <top style="thin">
          <color theme="1" tint="0.499984740745262"/>
        </top>
        <bottom style="thin">
          <color theme="1" tint="0.499984740745262"/>
        </bottom>
      </border>
    </dxf>
    <dxf>
      <border>
        <horizontal style="thin">
          <color theme="0" tint="-0.24994659260841701"/>
        </horizontal>
      </border>
    </dxf>
  </dxfs>
  <tableStyles count="1" defaultTableStyle="Budget familial mensuel" defaultPivotStyle="PivotStyleLight16">
    <tableStyle name="Budget familial mensuel" pivot="0" count="10" xr9:uid="{00000000-0011-0000-FFFF-FFFF00000000}">
      <tableStyleElement type="wholeTable" dxfId="20"/>
      <tableStyleElement type="headerRow" dxfId="19"/>
      <tableStyleElement type="totalRow" dxfId="18"/>
      <tableStyleElement type="firstColumn" dxfId="17"/>
      <tableStyleElement type="lastColumn" dxfId="16"/>
      <tableStyleElement type="firstColumnStripe" dxfId="15"/>
      <tableStyleElement type="secondColumnStripe" dxfId="14"/>
      <tableStyleElement type="firstHeaderCell" dxfId="13"/>
      <tableStyleElement type="lastHeaderCell" dxfId="12"/>
      <tableStyleElement type="lastTotalCell"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6024908914837"/>
          <c:y val="0.1702132503050636"/>
          <c:w val="0.86007165436409405"/>
          <c:h val="0.66070226694149947"/>
        </c:manualLayout>
      </c:layout>
      <c:barChart>
        <c:barDir val="col"/>
        <c:grouping val="clustered"/>
        <c:varyColors val="0"/>
        <c:ser>
          <c:idx val="0"/>
          <c:order val="0"/>
          <c:tx>
            <c:v>Projeté</c:v>
          </c:tx>
          <c:spPr>
            <a:solidFill>
              <a:schemeClr val="accent1"/>
            </a:solidFill>
            <a:ln>
              <a:noFill/>
            </a:ln>
            <a:effectLst/>
          </c:spPr>
          <c:invertIfNegative val="0"/>
          <c:cat>
            <c:strRef>
              <c:f>Trésorerie!$B$6:$B$8</c:f>
              <c:strCache>
                <c:ptCount val="3"/>
                <c:pt idx="0">
                  <c:v>Revenus totaux</c:v>
                </c:pt>
                <c:pt idx="1">
                  <c:v>Dépenses totales</c:v>
                </c:pt>
                <c:pt idx="2">
                  <c:v>Total trésorerie</c:v>
                </c:pt>
              </c:strCache>
            </c:strRef>
          </c:cat>
          <c:val>
            <c:numRef>
              <c:f>Trésorerie!$C$6:$C$8</c:f>
              <c:numCache>
                <c:formatCode>#\ ##0\ "€"</c:formatCode>
                <c:ptCount val="3"/>
                <c:pt idx="0">
                  <c:v>5700</c:v>
                </c:pt>
                <c:pt idx="1">
                  <c:v>3603</c:v>
                </c:pt>
                <c:pt idx="2">
                  <c:v>2097</c:v>
                </c:pt>
              </c:numCache>
            </c:numRef>
          </c:val>
          <c:extLst>
            <c:ext xmlns:c16="http://schemas.microsoft.com/office/drawing/2014/chart" uri="{C3380CC4-5D6E-409C-BE32-E72D297353CC}">
              <c16:uniqueId val="{00000000-E665-4261-84B8-4431F68597AD}"/>
            </c:ext>
          </c:extLst>
        </c:ser>
        <c:ser>
          <c:idx val="1"/>
          <c:order val="1"/>
          <c:tx>
            <c:v>Réel</c:v>
          </c:tx>
          <c:spPr>
            <a:solidFill>
              <a:schemeClr val="accent2">
                <a:lumMod val="75000"/>
              </a:schemeClr>
            </a:solidFill>
            <a:ln>
              <a:noFill/>
            </a:ln>
            <a:effectLst/>
          </c:spPr>
          <c:invertIfNegative val="0"/>
          <c:cat>
            <c:strRef>
              <c:f>Trésorerie!$B$6:$B$8</c:f>
              <c:strCache>
                <c:ptCount val="3"/>
                <c:pt idx="0">
                  <c:v>Revenus totaux</c:v>
                </c:pt>
                <c:pt idx="1">
                  <c:v>Dépenses totales</c:v>
                </c:pt>
                <c:pt idx="2">
                  <c:v>Total trésorerie</c:v>
                </c:pt>
              </c:strCache>
            </c:strRef>
          </c:cat>
          <c:val>
            <c:numRef>
              <c:f>Trésorerie!$D$6:$D$8</c:f>
              <c:numCache>
                <c:formatCode>#\ ##0\ "€"</c:formatCode>
                <c:ptCount val="3"/>
                <c:pt idx="0">
                  <c:v>5500</c:v>
                </c:pt>
                <c:pt idx="1">
                  <c:v>3655</c:v>
                </c:pt>
                <c:pt idx="2">
                  <c:v>1845</c:v>
                </c:pt>
              </c:numCache>
            </c:numRef>
          </c:val>
          <c:extLst>
            <c:ext xmlns:c16="http://schemas.microsoft.com/office/drawing/2014/chart" uri="{C3380CC4-5D6E-409C-BE32-E72D297353CC}">
              <c16:uniqueId val="{00000001-E665-4261-84B8-4431F68597AD}"/>
            </c:ext>
          </c:extLst>
        </c:ser>
        <c:dLbls>
          <c:showLegendKey val="0"/>
          <c:showVal val="0"/>
          <c:showCatName val="0"/>
          <c:showSerName val="0"/>
          <c:showPercent val="0"/>
          <c:showBubbleSize val="0"/>
        </c:dLbls>
        <c:gapWidth val="219"/>
        <c:overlap val="-27"/>
        <c:axId val="440409344"/>
        <c:axId val="440403072"/>
      </c:barChart>
      <c:catAx>
        <c:axId val="440409344"/>
        <c:scaling>
          <c:orientation val="minMax"/>
        </c:scaling>
        <c:delete val="0"/>
        <c:axPos val="b"/>
        <c:numFmt formatCode="General"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440403072"/>
        <c:crosses val="autoZero"/>
        <c:auto val="1"/>
        <c:lblAlgn val="ctr"/>
        <c:lblOffset val="100"/>
        <c:noMultiLvlLbl val="0"/>
      </c:catAx>
      <c:valAx>
        <c:axId val="440403072"/>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440409344"/>
        <c:crosses val="autoZero"/>
        <c:crossBetween val="between"/>
      </c:valAx>
      <c:spPr>
        <a:noFill/>
        <a:ln>
          <a:noFill/>
        </a:ln>
        <a:effectLst/>
      </c:spPr>
    </c:plotArea>
    <c:legend>
      <c:legendPos val="b"/>
      <c:layout>
        <c:manualLayout>
          <c:xMode val="edge"/>
          <c:yMode val="edge"/>
          <c:x val="0.7341282755080184"/>
          <c:y val="1.2778451950459487E-2"/>
          <c:w val="0.23553458387473691"/>
          <c:h val="8.860848643919509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0"/>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3</xdr:row>
      <xdr:rowOff>79716</xdr:rowOff>
    </xdr:from>
    <xdr:to>
      <xdr:col>4</xdr:col>
      <xdr:colOff>1181100</xdr:colOff>
      <xdr:row>3</xdr:row>
      <xdr:rowOff>2381250</xdr:rowOff>
    </xdr:to>
    <xdr:graphicFrame macro="">
      <xdr:nvGraphicFramePr>
        <xdr:cNvPr id="8" name="Graphique 7" descr="Histogramme groupé représentant les valeurs projetées et réelles pour les revenus totaux, les dépenses totales et le total trésorerie">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résorerie" displayName="Trésorerie" ref="B5:E8" totalsRowCount="1">
  <autoFilter ref="B5:E7" xr:uid="{00000000-0009-0000-0100-000002000000}"/>
  <tableColumns count="4">
    <tableColumn id="1" xr3:uid="{00000000-0010-0000-0000-000001000000}" name="Trésorerie" totalsRowLabel="Total trésorerie" totalsRowDxfId="10"/>
    <tableColumn id="2" xr3:uid="{00000000-0010-0000-0000-000002000000}" name="Projeté" totalsRowFunction="custom" totalsRowDxfId="9" dataCellStyle="Monétaire">
      <totalsRowFormula>C6-C7</totalsRowFormula>
    </tableColumn>
    <tableColumn id="3" xr3:uid="{00000000-0010-0000-0000-000003000000}" name="Réel" totalsRowFunction="custom" dataDxfId="8" totalsRowDxfId="7" dataCellStyle="Réel">
      <totalsRowFormula>D6-D7</totalsRowFormula>
    </tableColumn>
    <tableColumn id="4" xr3:uid="{00000000-0010-0000-0000-000004000000}" name="Écart" totalsRowFunction="custom" totalsRowDxfId="6" dataCellStyle="Monétaire">
      <totalsRowFormula>Trésorerie[[#Totals],[Réel]]-Trésorerie[[#Totals],[Projeté]]</totalsRowFormula>
    </tableColumn>
  </tableColumns>
  <tableStyleInfo name="Budget familial mensuel" showFirstColumn="1" showLastColumn="1" showRowStripes="1" showColumnStripes="1"/>
  <extLst>
    <ext xmlns:x14="http://schemas.microsoft.com/office/spreadsheetml/2009/9/main" uri="{504A1905-F514-4f6f-8877-14C23A59335A}">
      <x14:table altTextSummary="Les valeurs de flux de trésorerie projeté, réel et d’écart de flux de trésorerie des champs Revenus totaux, Dépenses totales et Total trésorerie sont automatiquement mises à jour en fonction des entrées des feuilles de calcul Revenus mensuels et Dépenses mensuell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Revenus" displayName="Revenus" ref="B1:E5" totalsRowCount="1">
  <autoFilter ref="B1:E4" xr:uid="{00000000-0009-0000-0100-000005000000}"/>
  <tableColumns count="4">
    <tableColumn id="1" xr3:uid="{00000000-0010-0000-0100-000001000000}" name="Revenus mensuels" totalsRowLabel="Revenus totaux" totalsRowDxfId="5"/>
    <tableColumn id="2" xr3:uid="{00000000-0010-0000-0100-000002000000}" name="Projeté" totalsRowFunction="sum" totalsRowDxfId="4"/>
    <tableColumn id="3" xr3:uid="{00000000-0010-0000-0100-000003000000}" name="Réel" totalsRowFunction="sum" totalsRowDxfId="3"/>
    <tableColumn id="4" xr3:uid="{00000000-0010-0000-0100-000004000000}" name="Écart" totalsRowFunction="sum" totalsRowDxfId="2">
      <calculatedColumnFormula>Revenus[[#This Row],[Réel]]-Revenus[[#This Row],[Projeté]]</calculatedColumnFormula>
    </tableColumn>
  </tableColumns>
  <tableStyleInfo name="Budget familial mensuel" showFirstColumn="1" showLastColumn="1" showRowStripes="1" showColumnStripes="1"/>
  <extLst>
    <ext xmlns:x14="http://schemas.microsoft.com/office/spreadsheetml/2009/9/main" uri="{504A1905-F514-4f6f-8877-14C23A59335A}">
      <x14:table altTextSummary="Dans ce tableau, entrez les revenus mensuels, projetés ou réels pour chaque source. Les champs Écart et Revenu total sont calculés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Dépenses" displayName="Dépenses" ref="B1:E22" totalsRowCount="1">
  <autoFilter ref="B1:E21" xr:uid="{00000000-0009-0000-0100-000009000000}"/>
  <tableColumns count="4">
    <tableColumn id="1" xr3:uid="{00000000-0010-0000-0200-000001000000}" name="Dépenses mensuelles" totalsRowLabel="Dépenses totales" totalsRowDxfId="1"/>
    <tableColumn id="2" xr3:uid="{00000000-0010-0000-0200-000002000000}" name="Projeté" totalsRowFunction="sum" dataCellStyle="Projeté"/>
    <tableColumn id="3" xr3:uid="{00000000-0010-0000-0200-000003000000}" name="Réel" totalsRowFunction="sum" dataCellStyle="Monétaire"/>
    <tableColumn id="4" xr3:uid="{00000000-0010-0000-0200-000004000000}" name="Écart" totalsRowFunction="sum" totalsRowDxfId="0" dataCellStyle="Monétaire">
      <calculatedColumnFormula>Dépenses[[#This Row],[Projeté]]-Dépenses[[#This Row],[Réel]]</calculatedColumnFormula>
    </tableColumn>
  </tableColumns>
  <tableStyleInfo name="Budget familial mensuel" showFirstColumn="1" showLastColumn="1" showRowStripes="1" showColumnStripes="1"/>
  <extLst>
    <ext xmlns:x14="http://schemas.microsoft.com/office/spreadsheetml/2009/9/main" uri="{504A1905-F514-4f6f-8877-14C23A59335A}">
      <x14:table altTextSummary="Entrez les dépenses mensuelles, projetées et réelles dans ce tableau. Les champs Écart et Dépenses totales sont calculés automatiquement"/>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2D1739"/>
      </a:dk2>
      <a:lt2>
        <a:srgbClr val="EAEAEA"/>
      </a:lt2>
      <a:accent1>
        <a:srgbClr val="D12F2F"/>
      </a:accent1>
      <a:accent2>
        <a:srgbClr val="F1740D"/>
      </a:accent2>
      <a:accent3>
        <a:srgbClr val="934EBA"/>
      </a:accent3>
      <a:accent4>
        <a:srgbClr val="3084AA"/>
      </a:accent4>
      <a:accent5>
        <a:srgbClr val="60A846"/>
      </a:accent5>
      <a:accent6>
        <a:srgbClr val="C2513E"/>
      </a:accent6>
      <a:hlink>
        <a:srgbClr val="00B0F0"/>
      </a:hlink>
      <a:folHlink>
        <a:srgbClr val="934EB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E8"/>
  <sheetViews>
    <sheetView showGridLines="0" tabSelected="1" zoomScaleNormal="100" workbookViewId="0"/>
  </sheetViews>
  <sheetFormatPr baseColWidth="10" defaultColWidth="9" defaultRowHeight="30" customHeight="1" x14ac:dyDescent="0.2"/>
  <cols>
    <col min="1" max="1" width="2.625" style="9" customWidth="1"/>
    <col min="2" max="2" width="37.25" style="9" customWidth="1"/>
    <col min="3" max="5" width="15.75" style="5" customWidth="1"/>
    <col min="6" max="6" width="2.625" style="9" customWidth="1"/>
    <col min="7" max="16384" width="9" style="9"/>
  </cols>
  <sheetData>
    <row r="1" spans="2:5" ht="39.950000000000003" customHeight="1" x14ac:dyDescent="0.4">
      <c r="B1" s="1" t="s">
        <v>0</v>
      </c>
    </row>
    <row r="2" spans="2:5" ht="66.95" customHeight="1" x14ac:dyDescent="0.2">
      <c r="B2" s="3" t="s">
        <v>1</v>
      </c>
    </row>
    <row r="3" spans="2:5" ht="47.1" customHeight="1" x14ac:dyDescent="0.2">
      <c r="B3" s="4" t="s">
        <v>2</v>
      </c>
    </row>
    <row r="4" spans="2:5" ht="200.1" customHeight="1" x14ac:dyDescent="0.2">
      <c r="B4" s="2"/>
      <c r="C4" s="6"/>
      <c r="D4" s="6"/>
      <c r="E4" s="6"/>
    </row>
    <row r="5" spans="2:5" ht="30" customHeight="1" x14ac:dyDescent="0.2">
      <c r="B5" s="16" t="s">
        <v>3</v>
      </c>
      <c r="C5" s="14" t="s">
        <v>7</v>
      </c>
      <c r="D5" s="13" t="s">
        <v>8</v>
      </c>
      <c r="E5" s="17" t="s">
        <v>13</v>
      </c>
    </row>
    <row r="6" spans="2:5" ht="30" customHeight="1" x14ac:dyDescent="0.2">
      <c r="B6" s="8" t="s">
        <v>4</v>
      </c>
      <c r="C6" s="21">
        <f>Revenus[[#Totals],[Projeté]]</f>
        <v>5700</v>
      </c>
      <c r="D6" s="25">
        <f>Revenus[[#Totals],[Réel]]</f>
        <v>5500</v>
      </c>
      <c r="E6" s="21">
        <f>Revenus[[#Totals],[Écart]]</f>
        <v>-200</v>
      </c>
    </row>
    <row r="7" spans="2:5" ht="30" customHeight="1" x14ac:dyDescent="0.2">
      <c r="B7" s="8" t="s">
        <v>5</v>
      </c>
      <c r="C7" s="21">
        <f>Dépenses[[#Totals],[Projeté]]</f>
        <v>3603</v>
      </c>
      <c r="D7" s="25">
        <f>Dépenses[[#Totals],[Réel]]</f>
        <v>3655</v>
      </c>
      <c r="E7" s="21">
        <f>Dépenses[[#Totals],[Écart]]</f>
        <v>-52</v>
      </c>
    </row>
    <row r="8" spans="2:5" ht="30" customHeight="1" x14ac:dyDescent="0.2">
      <c r="B8" s="16" t="s">
        <v>6</v>
      </c>
      <c r="C8" s="18">
        <f>C6-C7</f>
        <v>2097</v>
      </c>
      <c r="D8" s="19">
        <f>D6-D7</f>
        <v>1845</v>
      </c>
      <c r="E8" s="20">
        <f>Trésorerie[[#Totals],[Réel]]-Trésorerie[[#Totals],[Projeté]]</f>
        <v>-252</v>
      </c>
    </row>
  </sheetData>
  <dataValidations count="9">
    <dataValidation allowBlank="1" showInputMessage="1" showErrorMessage="1" prompt="Ce classeur permet d'établir un budget familial mensuel. Les contenus du tableau Trésorerie et de l'histogramme groupé sont automatiquement mis à jours à partir des données saisies dans les feuilles de calcul  Revenus mensuels et Dépenses mensuelles." sqref="A1" xr:uid="{00000000-0002-0000-0000-000000000000}"/>
    <dataValidation allowBlank="1" showInputMessage="1" showErrorMessage="1" prompt="Entrez le mois dans cette cellule" sqref="B1" xr:uid="{00000000-0002-0000-0000-000001000000}"/>
    <dataValidation allowBlank="1" showInputMessage="1" showErrorMessage="1" prompt="Entrez l’année dans cette cellule" sqref="B2" xr:uid="{00000000-0002-0000-0000-000002000000}"/>
    <dataValidation allowBlank="1" showInputMessage="1" showErrorMessage="1" prompt="Le titre de cette feuille de calcul figure dans cette cellule. Entrez les revenus mensuels dans la feuille de calcul Revenus mensuels et les dépenses mensuelles dans la feuille de calcul Dépenses mensuelles" sqref="B3" xr:uid="{00000000-0002-0000-0000-000003000000}"/>
    <dataValidation allowBlank="1" showInputMessage="1" showErrorMessage="1" prompt="Histogramme groupé représentant les valeurs projetées et réelles pour Revenus totaux, Dépenses totales et Total trésorerie" sqref="B4" xr:uid="{00000000-0002-0000-0000-000004000000}"/>
    <dataValidation allowBlank="1" showInputMessage="1" showErrorMessage="1" prompt="Les champs Revenus totaux et Dépenses totales sont calculés automatiquement dans cette colonne sous ce titre" sqref="B5" xr:uid="{00000000-0002-0000-0000-000005000000}"/>
    <dataValidation allowBlank="1" showInputMessage="1" showErrorMessage="1" prompt="Le montant projeté est mis à jour automatiquement dans cette colonne sous ce titre" sqref="C5" xr:uid="{00000000-0002-0000-0000-000006000000}"/>
    <dataValidation allowBlank="1" showInputMessage="1" showErrorMessage="1" prompt="Le montant réel est mis à jour automatiquement dans cette colonne sous ce titre" sqref="D5" xr:uid="{00000000-0002-0000-0000-000007000000}"/>
    <dataValidation allowBlank="1" showInputMessage="1" showErrorMessage="1" prompt="L’écart est calculé automatiquement dans cette colonne sous ce titre" sqref="E5" xr:uid="{00000000-0002-0000-0000-000008000000}"/>
  </dataValidations>
  <printOptions horizontalCentered="1"/>
  <pageMargins left="0.3" right="0.3" top="0.4" bottom="0.75" header="0.3" footer="0.3"/>
  <pageSetup paperSize="9"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B1:E5"/>
  <sheetViews>
    <sheetView showGridLines="0" workbookViewId="0"/>
  </sheetViews>
  <sheetFormatPr baseColWidth="10" defaultColWidth="9" defaultRowHeight="30" customHeight="1" x14ac:dyDescent="0.2"/>
  <cols>
    <col min="1" max="1" width="2.625" style="9" customWidth="1"/>
    <col min="2" max="2" width="37.25" style="9" customWidth="1"/>
    <col min="3" max="5" width="15.75" style="9" customWidth="1"/>
    <col min="6" max="6" width="2.625" style="9" customWidth="1"/>
    <col min="7" max="16384" width="9" style="9"/>
  </cols>
  <sheetData>
    <row r="1" spans="2:5" ht="30" customHeight="1" x14ac:dyDescent="0.2">
      <c r="B1" s="16" t="s">
        <v>9</v>
      </c>
      <c r="C1" s="14" t="s">
        <v>7</v>
      </c>
      <c r="D1" s="13" t="s">
        <v>8</v>
      </c>
      <c r="E1" s="15" t="s">
        <v>13</v>
      </c>
    </row>
    <row r="2" spans="2:5" ht="30" customHeight="1" x14ac:dyDescent="0.2">
      <c r="B2" s="16" t="s">
        <v>10</v>
      </c>
      <c r="C2" s="11">
        <v>4000</v>
      </c>
      <c r="D2" s="11">
        <v>4000</v>
      </c>
      <c r="E2" s="11">
        <f>Revenus[[#This Row],[Réel]]-Revenus[[#This Row],[Projeté]]</f>
        <v>0</v>
      </c>
    </row>
    <row r="3" spans="2:5" ht="30" customHeight="1" x14ac:dyDescent="0.2">
      <c r="B3" s="16" t="s">
        <v>11</v>
      </c>
      <c r="C3" s="11">
        <v>1400</v>
      </c>
      <c r="D3" s="11">
        <v>1500</v>
      </c>
      <c r="E3" s="11">
        <f>Revenus[[#This Row],[Réel]]-Revenus[[#This Row],[Projeté]]</f>
        <v>100</v>
      </c>
    </row>
    <row r="4" spans="2:5" ht="30" customHeight="1" x14ac:dyDescent="0.2">
      <c r="B4" s="16" t="s">
        <v>12</v>
      </c>
      <c r="C4" s="11">
        <v>300</v>
      </c>
      <c r="D4" s="11">
        <v>0</v>
      </c>
      <c r="E4" s="11">
        <f>Revenus[[#This Row],[Réel]]-Revenus[[#This Row],[Projeté]]</f>
        <v>-300</v>
      </c>
    </row>
    <row r="5" spans="2:5" ht="30" customHeight="1" x14ac:dyDescent="0.2">
      <c r="B5" s="16" t="s">
        <v>4</v>
      </c>
      <c r="C5" s="18">
        <f>SUBTOTAL(109,Revenus[Projeté])</f>
        <v>5700</v>
      </c>
      <c r="D5" s="19">
        <f>SUBTOTAL(109,Revenus[Réel])</f>
        <v>5500</v>
      </c>
      <c r="E5" s="22">
        <f>SUBTOTAL(109,Revenus[Écart])</f>
        <v>-200</v>
      </c>
    </row>
  </sheetData>
  <dataValidations count="5">
    <dataValidation allowBlank="1" showInputMessage="1" showErrorMessage="1" prompt="Entrez les revenus mensuels dans cette feuille de calcul" sqref="A1" xr:uid="{00000000-0002-0000-0100-000000000000}"/>
    <dataValidation allowBlank="1" showInputMessage="1" showErrorMessage="1" prompt="L’écart est calculé automatiquement dans cette colonne sous ce titre" sqref="E1" xr:uid="{00000000-0002-0000-0100-000001000000}"/>
    <dataValidation allowBlank="1" showInputMessage="1" showErrorMessage="1" prompt="Entrez les revenus mensuels dans la colonne sous ce titre. Filtrez les entrées pour afficher celles de votre choix" sqref="B1" xr:uid="{00000000-0002-0000-0100-000002000000}"/>
    <dataValidation allowBlank="1" showInputMessage="1" showErrorMessage="1" prompt="Entrez le revenu projeté dans cette colonne sous ce titre" sqref="C1" xr:uid="{00000000-0002-0000-0100-000003000000}"/>
    <dataValidation allowBlank="1" showInputMessage="1" showErrorMessage="1" prompt="Entrez le revenu réel dans cette colonne sous ce titre" sqref="D1" xr:uid="{00000000-0002-0000-0100-000004000000}"/>
  </dataValidations>
  <printOptions horizontalCentered="1"/>
  <pageMargins left="0.3" right="0.3" top="0.4"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pageSetUpPr fitToPage="1"/>
  </sheetPr>
  <dimension ref="B1:E22"/>
  <sheetViews>
    <sheetView showGridLines="0" workbookViewId="0"/>
  </sheetViews>
  <sheetFormatPr baseColWidth="10" defaultColWidth="9" defaultRowHeight="30" customHeight="1" x14ac:dyDescent="0.2"/>
  <cols>
    <col min="1" max="1" width="2.625" style="9" customWidth="1"/>
    <col min="2" max="2" width="37.25" style="9" customWidth="1"/>
    <col min="3" max="3" width="15.75" style="5" customWidth="1"/>
    <col min="4" max="4" width="15.75" style="10" customWidth="1"/>
    <col min="5" max="5" width="15.75" style="5" customWidth="1"/>
    <col min="6" max="6" width="2.625" style="9" customWidth="1"/>
    <col min="7" max="16384" width="9" style="9"/>
  </cols>
  <sheetData>
    <row r="1" spans="2:5" ht="30" customHeight="1" x14ac:dyDescent="0.2">
      <c r="B1" s="7" t="s">
        <v>14</v>
      </c>
      <c r="C1" s="14" t="s">
        <v>7</v>
      </c>
      <c r="D1" s="12" t="s">
        <v>8</v>
      </c>
      <c r="E1" s="15" t="s">
        <v>13</v>
      </c>
    </row>
    <row r="2" spans="2:5" ht="30" customHeight="1" x14ac:dyDescent="0.2">
      <c r="B2" s="8" t="s">
        <v>15</v>
      </c>
      <c r="C2" s="24">
        <v>1500</v>
      </c>
      <c r="D2" s="21">
        <v>1500</v>
      </c>
      <c r="E2" s="21">
        <f>Dépenses[[#This Row],[Projeté]]-Dépenses[[#This Row],[Réel]]</f>
        <v>0</v>
      </c>
    </row>
    <row r="3" spans="2:5" ht="30" customHeight="1" x14ac:dyDescent="0.2">
      <c r="B3" s="8" t="s">
        <v>16</v>
      </c>
      <c r="C3" s="24">
        <v>250</v>
      </c>
      <c r="D3" s="21">
        <v>280</v>
      </c>
      <c r="E3" s="21">
        <f>Dépenses[[#This Row],[Projeté]]-Dépenses[[#This Row],[Réel]]</f>
        <v>-30</v>
      </c>
    </row>
    <row r="4" spans="2:5" ht="30" customHeight="1" x14ac:dyDescent="0.2">
      <c r="B4" s="8" t="s">
        <v>17</v>
      </c>
      <c r="C4" s="24">
        <v>38</v>
      </c>
      <c r="D4" s="21">
        <v>38</v>
      </c>
      <c r="E4" s="21">
        <f>Dépenses[[#This Row],[Projeté]]-Dépenses[[#This Row],[Réel]]</f>
        <v>0</v>
      </c>
    </row>
    <row r="5" spans="2:5" ht="30" customHeight="1" x14ac:dyDescent="0.2">
      <c r="B5" s="8" t="s">
        <v>18</v>
      </c>
      <c r="C5" s="24">
        <v>65</v>
      </c>
      <c r="D5" s="21">
        <v>78</v>
      </c>
      <c r="E5" s="21">
        <f>Dépenses[[#This Row],[Projeté]]-Dépenses[[#This Row],[Réel]]</f>
        <v>-13</v>
      </c>
    </row>
    <row r="6" spans="2:5" ht="30" customHeight="1" x14ac:dyDescent="0.2">
      <c r="B6" s="8" t="s">
        <v>19</v>
      </c>
      <c r="C6" s="24">
        <v>25</v>
      </c>
      <c r="D6" s="21">
        <v>21</v>
      </c>
      <c r="E6" s="21">
        <f>Dépenses[[#This Row],[Projeté]]-Dépenses[[#This Row],[Réel]]</f>
        <v>4</v>
      </c>
    </row>
    <row r="7" spans="2:5" ht="30" customHeight="1" x14ac:dyDescent="0.2">
      <c r="B7" s="8" t="s">
        <v>20</v>
      </c>
      <c r="C7" s="24">
        <v>75</v>
      </c>
      <c r="D7" s="21">
        <v>83</v>
      </c>
      <c r="E7" s="21">
        <f>Dépenses[[#This Row],[Projeté]]-Dépenses[[#This Row],[Réel]]</f>
        <v>-8</v>
      </c>
    </row>
    <row r="8" spans="2:5" ht="30" customHeight="1" x14ac:dyDescent="0.2">
      <c r="B8" s="8" t="s">
        <v>21</v>
      </c>
      <c r="C8" s="24">
        <v>60</v>
      </c>
      <c r="D8" s="21">
        <v>60</v>
      </c>
      <c r="E8" s="21">
        <f>Dépenses[[#This Row],[Projeté]]-Dépenses[[#This Row],[Réel]]</f>
        <v>0</v>
      </c>
    </row>
    <row r="9" spans="2:5" ht="30" customHeight="1" x14ac:dyDescent="0.2">
      <c r="B9" s="8" t="s">
        <v>22</v>
      </c>
      <c r="C9" s="24">
        <v>0</v>
      </c>
      <c r="D9" s="21">
        <v>60</v>
      </c>
      <c r="E9" s="21">
        <f>Dépenses[[#This Row],[Projeté]]-Dépenses[[#This Row],[Réel]]</f>
        <v>-60</v>
      </c>
    </row>
    <row r="10" spans="2:5" ht="30" customHeight="1" x14ac:dyDescent="0.2">
      <c r="B10" s="8" t="s">
        <v>23</v>
      </c>
      <c r="C10" s="24">
        <v>180</v>
      </c>
      <c r="D10" s="21">
        <v>150</v>
      </c>
      <c r="E10" s="21">
        <f>Dépenses[[#This Row],[Projeté]]-Dépenses[[#This Row],[Réel]]</f>
        <v>30</v>
      </c>
    </row>
    <row r="11" spans="2:5" ht="30" customHeight="1" x14ac:dyDescent="0.2">
      <c r="B11" s="8" t="s">
        <v>24</v>
      </c>
      <c r="C11" s="24">
        <v>250</v>
      </c>
      <c r="D11" s="21">
        <v>250</v>
      </c>
      <c r="E11" s="21">
        <f>Dépenses[[#This Row],[Projeté]]-Dépenses[[#This Row],[Réel]]</f>
        <v>0</v>
      </c>
    </row>
    <row r="12" spans="2:5" ht="30" customHeight="1" x14ac:dyDescent="0.2">
      <c r="B12" s="8" t="s">
        <v>25</v>
      </c>
      <c r="C12" s="24">
        <v>75</v>
      </c>
      <c r="D12" s="21">
        <v>80</v>
      </c>
      <c r="E12" s="21">
        <f>Dépenses[[#This Row],[Projeté]]-Dépenses[[#This Row],[Réel]]</f>
        <v>-5</v>
      </c>
    </row>
    <row r="13" spans="2:5" ht="30" customHeight="1" x14ac:dyDescent="0.2">
      <c r="B13" s="8" t="s">
        <v>26</v>
      </c>
      <c r="C13" s="24">
        <v>280</v>
      </c>
      <c r="D13" s="21">
        <v>260</v>
      </c>
      <c r="E13" s="21">
        <f>Dépenses[[#This Row],[Projeté]]-Dépenses[[#This Row],[Réel]]</f>
        <v>20</v>
      </c>
    </row>
    <row r="14" spans="2:5" ht="30" customHeight="1" x14ac:dyDescent="0.2">
      <c r="B14" s="8" t="s">
        <v>27</v>
      </c>
      <c r="C14" s="24">
        <v>75</v>
      </c>
      <c r="D14" s="21">
        <v>65</v>
      </c>
      <c r="E14" s="21">
        <f>Dépenses[[#This Row],[Projeté]]-Dépenses[[#This Row],[Réel]]</f>
        <v>10</v>
      </c>
    </row>
    <row r="15" spans="2:5" ht="30" customHeight="1" x14ac:dyDescent="0.2">
      <c r="B15" s="8" t="s">
        <v>28</v>
      </c>
      <c r="C15" s="24">
        <v>255</v>
      </c>
      <c r="D15" s="21">
        <v>255</v>
      </c>
      <c r="E15" s="21">
        <f>Dépenses[[#This Row],[Projeté]]-Dépenses[[#This Row],[Réel]]</f>
        <v>0</v>
      </c>
    </row>
    <row r="16" spans="2:5" ht="30" customHeight="1" x14ac:dyDescent="0.2">
      <c r="B16" s="8" t="s">
        <v>29</v>
      </c>
      <c r="C16" s="24">
        <v>100</v>
      </c>
      <c r="D16" s="21">
        <v>100</v>
      </c>
      <c r="E16" s="21">
        <f>Dépenses[[#This Row],[Projeté]]-Dépenses[[#This Row],[Réel]]</f>
        <v>0</v>
      </c>
    </row>
    <row r="17" spans="2:5" ht="30" customHeight="1" x14ac:dyDescent="0.2">
      <c r="B17" s="8" t="s">
        <v>30</v>
      </c>
      <c r="C17" s="24">
        <v>0</v>
      </c>
      <c r="D17" s="21">
        <v>0</v>
      </c>
      <c r="E17" s="21">
        <f>Dépenses[[#This Row],[Projeté]]-Dépenses[[#This Row],[Réel]]</f>
        <v>0</v>
      </c>
    </row>
    <row r="18" spans="2:5" ht="30" customHeight="1" x14ac:dyDescent="0.2">
      <c r="B18" s="8" t="s">
        <v>31</v>
      </c>
      <c r="C18" s="24">
        <v>0</v>
      </c>
      <c r="D18" s="21">
        <v>0</v>
      </c>
      <c r="E18" s="21">
        <f>Dépenses[[#This Row],[Projeté]]-Dépenses[[#This Row],[Réel]]</f>
        <v>0</v>
      </c>
    </row>
    <row r="19" spans="2:5" ht="30" customHeight="1" x14ac:dyDescent="0.2">
      <c r="B19" s="8" t="s">
        <v>32</v>
      </c>
      <c r="C19" s="24">
        <v>150</v>
      </c>
      <c r="D19" s="21">
        <v>150</v>
      </c>
      <c r="E19" s="21">
        <f>Dépenses[[#This Row],[Projeté]]-Dépenses[[#This Row],[Réel]]</f>
        <v>0</v>
      </c>
    </row>
    <row r="20" spans="2:5" ht="30" customHeight="1" x14ac:dyDescent="0.2">
      <c r="B20" s="8" t="s">
        <v>33</v>
      </c>
      <c r="C20" s="24">
        <v>225</v>
      </c>
      <c r="D20" s="21">
        <v>225</v>
      </c>
      <c r="E20" s="21">
        <f>Dépenses[[#This Row],[Projeté]]-Dépenses[[#This Row],[Réel]]</f>
        <v>0</v>
      </c>
    </row>
    <row r="21" spans="2:5" ht="30" customHeight="1" x14ac:dyDescent="0.2">
      <c r="B21" s="8" t="s">
        <v>34</v>
      </c>
      <c r="C21" s="24">
        <v>0</v>
      </c>
      <c r="D21" s="21">
        <v>0</v>
      </c>
      <c r="E21" s="21">
        <f>Dépenses[[#This Row],[Projeté]]-Dépenses[[#This Row],[Réel]]</f>
        <v>0</v>
      </c>
    </row>
    <row r="22" spans="2:5" ht="30" customHeight="1" x14ac:dyDescent="0.2">
      <c r="B22" s="8" t="s">
        <v>5</v>
      </c>
      <c r="C22" s="18">
        <f>SUBTOTAL(109,Dépenses[Projeté])</f>
        <v>3603</v>
      </c>
      <c r="D22" s="23">
        <f>SUBTOTAL(109,Dépenses[Réel])</f>
        <v>3655</v>
      </c>
      <c r="E22" s="20">
        <f>SUBTOTAL(109,Dépenses[Écart])</f>
        <v>-52</v>
      </c>
    </row>
  </sheetData>
  <dataValidations count="5">
    <dataValidation allowBlank="1" showInputMessage="1" showErrorMessage="1" prompt="Entrez les dépenses mensuelles dans cette colonne sous ce titre. Filtrez les entrées pour afficher celles de votre choix" sqref="B1" xr:uid="{00000000-0002-0000-0200-000000000000}"/>
    <dataValidation allowBlank="1" showInputMessage="1" showErrorMessage="1" prompt="Entrez les dépenses projetées dans cette colonne sous ce titre." sqref="C1" xr:uid="{00000000-0002-0000-0200-000001000000}"/>
    <dataValidation allowBlank="1" showInputMessage="1" showErrorMessage="1" prompt="Entrez les dépenses réelles dans cette colonne sous ce titre." sqref="D1" xr:uid="{00000000-0002-0000-0200-000002000000}"/>
    <dataValidation allowBlank="1" showInputMessage="1" showErrorMessage="1" prompt="L’écart est calculé automatiquement dans cette colonne sous ce titre" sqref="E1" xr:uid="{00000000-0002-0000-0200-000003000000}"/>
    <dataValidation allowBlank="1" showInputMessage="1" showErrorMessage="1" prompt="Entrez les dépenses mensuelles dans cette feuille de calcul" sqref="A1" xr:uid="{00000000-0002-0000-0200-000004000000}"/>
  </dataValidations>
  <printOptions horizontalCentered="1"/>
  <pageMargins left="0.3" right="0.3" top="0.4"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Trésorerie</vt:lpstr>
      <vt:lpstr>Revenus mensuels</vt:lpstr>
      <vt:lpstr>Dépenses mensuelles</vt:lpstr>
      <vt:lpstr>'Dépenses mensuelles'!Impression_des_titres</vt:lpstr>
      <vt:lpstr>'Revenus mensuels'!Impression_des_titres</vt:lpstr>
      <vt:lpstr>Trésorerie!Impression_des_titres</vt:lpstr>
      <vt:lpstr>Titre1</vt:lpstr>
      <vt:lpstr>Titre2</vt:lpstr>
      <vt:lpstr>Titre3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2017-02-16T06:35:50Z</dcterms:created>
  <dcterms:modified xsi:type="dcterms:W3CDTF">2017-05-22T06:36:40Z</dcterms:modified>
</cp:coreProperties>
</file>