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2_ncr:500000_{E0AD4236-9C0C-4386-AF49-CD2DE06558DA}" xr6:coauthVersionLast="32" xr6:coauthVersionMax="32" xr10:uidLastSave="{00000000-0000-0000-0000-000000000000}"/>
  <bookViews>
    <workbookView xWindow="0" yWindow="0" windowWidth="21600" windowHeight="9210" xr2:uid="{00000000-000D-0000-FFFF-FFFF00000000}"/>
  </bookViews>
  <sheets>
    <sheet name="Pulpit nawigacyjny" sheetId="1" r:id="rId1"/>
    <sheet name="Dziennik wydatków" sheetId="2" r:id="rId2"/>
    <sheet name="Dane wydatków osobistych" sheetId="4" state="hidden" r:id="rId3"/>
  </sheets>
  <definedNames>
    <definedName name="Fragmentator_data">#N/A</definedName>
    <definedName name="Fragmentator_kategoria">#N/A</definedName>
    <definedName name="Fragmentator_podkategoria">#N/A</definedName>
    <definedName name="Tytuł2">Wydatki[[#Headers],[data]]</definedName>
    <definedName name="_xlnm.Print_Titles" localSheetId="1">'Dziennik wydatków'!$2:$2</definedName>
  </definedNames>
  <calcPr calcId="162913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<sst xmlns="http://schemas.openxmlformats.org/spreadsheetml/2006/main" count="78" uniqueCount="43">
  <si>
    <t>pulpit nawigacyjny wydatków osobistych</t>
  </si>
  <si>
    <t>Ta komórka zawiera wykres przestawny przedstawiający wydatki według kategorii i miesiąca. Fragmentatory do filtrowania wydatków według daty, kategorii i podkategorii znajdują się w komórkach B3, D3 i F3 poniżej.</t>
  </si>
  <si>
    <t>Ta komórka zawiera fragmentator do filtrowania danych tabeli według dat.</t>
  </si>
  <si>
    <t>Ta komórka zawiera fragmentator do filtrowania danych tabeli według kategorii.</t>
  </si>
  <si>
    <t>do dziennika wydatków &gt;</t>
  </si>
  <si>
    <t>Ta komórka zawiera fragmentator do filtrowania danych tabeli według podkategorii.</t>
  </si>
  <si>
    <t>dziennik wydatków</t>
  </si>
  <si>
    <t>data</t>
  </si>
  <si>
    <t>kategoria</t>
  </si>
  <si>
    <t>Utrzymanie domu</t>
  </si>
  <si>
    <t>Rozrywka</t>
  </si>
  <si>
    <t>Codziennie</t>
  </si>
  <si>
    <t>Transport</t>
  </si>
  <si>
    <t>podkategoria</t>
  </si>
  <si>
    <t>Internet</t>
  </si>
  <si>
    <t>Telefon stacjonarny</t>
  </si>
  <si>
    <t>Energia elektryczna</t>
  </si>
  <si>
    <t>Siłownia</t>
  </si>
  <si>
    <t>Ubrania</t>
  </si>
  <si>
    <t>Bilet na metro</t>
  </si>
  <si>
    <t>Paliwo</t>
  </si>
  <si>
    <t>Fryzjer</t>
  </si>
  <si>
    <t>Herbata/kawa</t>
  </si>
  <si>
    <t>Słodycze</t>
  </si>
  <si>
    <t>Soczewki kontaktowe</t>
  </si>
  <si>
    <t>Kino</t>
  </si>
  <si>
    <t>kwota</t>
  </si>
  <si>
    <t>&lt; do pulpitu nawigacyjnego</t>
  </si>
  <si>
    <t>uwaga</t>
  </si>
  <si>
    <t>Marcowy bilet miesięczny</t>
  </si>
  <si>
    <t>Kwietniowy bilet miesięczny</t>
  </si>
  <si>
    <t>Noc filmów klasycznych</t>
  </si>
  <si>
    <t>dane wydatków osobistych</t>
  </si>
  <si>
    <t>Tabela przestawna poniżej stanowi źródło danych dla wykresu przestawnego wydatków osobistych na pulpicie nawigacyjnym. Wszelkie wprowadzone zmiany mogą spowodować wizualne modyfikacje wykresu przestawnego lub błędy.</t>
  </si>
  <si>
    <t>Etykiety wierszy</t>
  </si>
  <si>
    <t>Suma końcowa</t>
  </si>
  <si>
    <t>mar</t>
  </si>
  <si>
    <t>kwi</t>
  </si>
  <si>
    <t>maj</t>
  </si>
  <si>
    <t>cze</t>
  </si>
  <si>
    <t>lip</t>
  </si>
  <si>
    <t>sie</t>
  </si>
  <si>
    <t>Suma z 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</si>
</sst>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44" fontId="2" fillId="0" borderId="0" applyFont="0" applyFill="0" applyBorder="0" applyProtection="0">
      <alignment horizontal="right" vertical="center" indent="2"/>
    </xf>
    <xf numFmtId="14" fontId="2" fillId="3" borderId="0" applyFont="0" applyFill="0" applyBorder="0">
      <alignment horizontal="right" vertical="center" indent="3"/>
    </xf>
  </cellStyleXfs>
  <cellXfs count="18">
    <xf numFmtId="0" fontId="0" fillId="3" borderId="0" xfId="0">
      <alignment horizontal="left" vertical="center" wrapText="1" indent="1"/>
    </xf>
    <xf numFmtId="0" fontId="0" fillId="3" borderId="0" xfId="0" applyFont="1" applyFill="1" applyBorder="1" applyAlignment="1">
      <alignment horizontal="left" vertical="center" indent="1"/>
    </xf>
    <xf numFmtId="2" fontId="0" fillId="3" borderId="0" xfId="0" applyNumberFormat="1" applyFont="1" applyFill="1" applyBorder="1" applyAlignment="1">
      <alignment horizontal="center" vertical="center"/>
    </xf>
    <xf numFmtId="0" fontId="0" fillId="3" borderId="0" xfId="0" applyFill="1">
      <alignment horizontal="left" vertical="center" wrapText="1" indent="1"/>
    </xf>
    <xf numFmtId="0" fontId="4" fillId="2" borderId="1" xfId="2" applyFill="1" applyAlignment="1">
      <alignment horizontal="right" vertical="center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>
      <alignment horizontal="left" vertical="center" wrapText="1" indent="1"/>
    </xf>
    <xf numFmtId="44" fontId="0" fillId="3" borderId="0" xfId="4" applyFont="1" applyFill="1" applyBorder="1">
      <alignment horizontal="right" vertical="center" indent="2"/>
    </xf>
    <xf numFmtId="14" fontId="0" fillId="3" borderId="0" xfId="5" applyFont="1" applyFill="1" applyBorder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3" borderId="0" xfId="0" applyFont="1" applyFill="1" applyAlignment="1">
      <alignment horizontal="center" vertical="center"/>
    </xf>
    <xf numFmtId="0" fontId="1" fillId="2" borderId="1" xfId="1" applyAlignment="1">
      <alignment horizontal="left" vertical="center"/>
    </xf>
    <xf numFmtId="0" fontId="1" fillId="2" borderId="1" xfId="1" applyFill="1" applyAlignment="1">
      <alignment vertical="center"/>
    </xf>
    <xf numFmtId="0" fontId="0" fillId="3" borderId="0" xfId="0">
      <alignment horizontal="left" vertical="center" wrapText="1" indent="1"/>
    </xf>
  </cellXfs>
  <cellStyles count="6">
    <cellStyle name="Data" xfId="5" xr:uid="{00000000-0005-0000-0000-000001000000}"/>
    <cellStyle name="Hiperłącze" xfId="2" builtinId="8" customBuiltin="1"/>
    <cellStyle name="Normalny" xfId="0" builtinId="0" customBuiltin="1"/>
    <cellStyle name="Odwiedzone hiperłącze" xfId="3" builtinId="9" customBuiltin="1"/>
    <cellStyle name="Tytuł" xfId="1" builtinId="15" customBuiltin="1"/>
    <cellStyle name="Walutowy" xfId="4" builtinId="4" customBuiltin="1"/>
  </cellStyles>
  <dxfs count="4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2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3" justifyLastLine="0" shrinkToFit="0" readingOrder="0"/>
      <protection locked="1" hidden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Dziennik wydatków" defaultPivotStyle="PivotStyleMedium9">
    <tableStyle name="Dziennik wydatków" pivot="0" count="4" xr9:uid="{00000000-0011-0000-FFFF-FFFF00000000}">
      <tableStyleElement type="wholeTable" dxfId="43"/>
      <tableStyleElement type="headerRow" dxfId="42"/>
      <tableStyleElement type="firstRowStripe" dxfId="41"/>
      <tableStyleElement type="secondRowStripe" dxfId="40"/>
    </tableStyle>
    <tableStyle name="Fragmentator wydatków osobistych" pivot="0" table="0" count="10" xr9:uid="{00000000-0011-0000-FFFF-FFFF01000000}">
      <tableStyleElement type="wholeTable" dxfId="39"/>
      <tableStyleElement type="headerRow" dxfId="38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ragmentator wydatków osobistych">
        <x14:slicerStyle name="Fragmentator wydatków osobistych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[Office_19144413_TF03427588.xltx]Dane wydatków osobistych!Dane_wydatków_osobistych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1.7494987039663519E-2"/>
          <c:w val="0.95901312335958"/>
          <c:h val="0.8676395885296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'Dane wydatków osobistych'!$C$3</c:f>
              <c:strCache>
                <c:ptCount val="1"/>
                <c:pt idx="0">
                  <c:v>Suma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'Dane wydatków osobistych'!$B$4:$B$21</c:f>
              <c:multiLvlStrCache>
                <c:ptCount val="11"/>
                <c:lvl>
                  <c:pt idx="0">
                    <c:v>Rozrywka</c:v>
                  </c:pt>
                  <c:pt idx="1">
                    <c:v>Transport</c:v>
                  </c:pt>
                  <c:pt idx="2">
                    <c:v>Codziennie</c:v>
                  </c:pt>
                  <c:pt idx="3">
                    <c:v>Utrzymanie domu</c:v>
                  </c:pt>
                  <c:pt idx="4">
                    <c:v>Transport</c:v>
                  </c:pt>
                  <c:pt idx="5">
                    <c:v>Codziennie</c:v>
                  </c:pt>
                  <c:pt idx="6">
                    <c:v>Utrzymanie domu</c:v>
                  </c:pt>
                  <c:pt idx="7">
                    <c:v>Transport</c:v>
                  </c:pt>
                  <c:pt idx="8">
                    <c:v>Codziennie</c:v>
                  </c:pt>
                  <c:pt idx="9">
                    <c:v>Rozrywka</c:v>
                  </c:pt>
                  <c:pt idx="10">
                    <c:v>Codziennie</c:v>
                  </c:pt>
                </c:lvl>
                <c:lvl>
                  <c:pt idx="0">
                    <c:v>mar</c:v>
                  </c:pt>
                  <c:pt idx="4">
                    <c:v>kwi</c:v>
                  </c:pt>
                  <c:pt idx="7">
                    <c:v>maj</c:v>
                  </c:pt>
                  <c:pt idx="8">
                    <c:v>cze</c:v>
                  </c:pt>
                  <c:pt idx="9">
                    <c:v>lip</c:v>
                  </c:pt>
                  <c:pt idx="10">
                    <c:v>sie</c:v>
                  </c:pt>
                </c:lvl>
              </c:multiLvlStrCache>
            </c:multiLvlStrRef>
          </c:cat>
          <c:val>
            <c:numRef>
              <c:f>'Dane wydatków osobistych'!$C$4:$C$21</c:f>
              <c:numCache>
                <c:formatCode>General</c:formatCode>
                <c:ptCount val="11"/>
                <c:pt idx="0">
                  <c:v>29</c:v>
                </c:pt>
                <c:pt idx="1">
                  <c:v>21</c:v>
                </c:pt>
                <c:pt idx="2">
                  <c:v>42</c:v>
                </c:pt>
                <c:pt idx="3">
                  <c:v>130</c:v>
                </c:pt>
                <c:pt idx="4">
                  <c:v>75</c:v>
                </c:pt>
                <c:pt idx="5">
                  <c:v>97.75</c:v>
                </c:pt>
                <c:pt idx="6">
                  <c:v>130</c:v>
                </c:pt>
                <c:pt idx="7">
                  <c:v>54</c:v>
                </c:pt>
                <c:pt idx="8">
                  <c:v>12</c:v>
                </c:pt>
                <c:pt idx="9">
                  <c:v>21</c:v>
                </c:pt>
                <c:pt idx="1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190499</xdr:rowOff>
    </xdr:from>
    <xdr:to>
      <xdr:col>5</xdr:col>
      <xdr:colOff>5143501</xdr:colOff>
      <xdr:row>1</xdr:row>
      <xdr:rowOff>3381374</xdr:rowOff>
    </xdr:to>
    <xdr:graphicFrame macro="">
      <xdr:nvGraphicFramePr>
        <xdr:cNvPr id="2" name="Wydatki osobiste" descr="Wykres przestawny wydatków osobistych przedstawiający sumę wydatków według kategorii pogrupowaną według miesięc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2</xdr:row>
      <xdr:rowOff>152400</xdr:rowOff>
    </xdr:from>
    <xdr:to>
      <xdr:col>2</xdr:col>
      <xdr:colOff>1484850</xdr:colOff>
      <xdr:row>2</xdr:row>
      <xdr:rowOff>1707600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ata">
              <a:extLst>
                <a:ext uri="{FF2B5EF4-FFF2-40B4-BE49-F238E27FC236}">
                  <a16:creationId xmlns:a16="http://schemas.microsoft.com/office/drawing/2014/main" id="{492ED185-4D75-4ED6-9D19-7049BD0080A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100" y="4400550"/>
              <a:ext cx="27612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752475</xdr:colOff>
      <xdr:row>2</xdr:row>
      <xdr:rowOff>152400</xdr:rowOff>
    </xdr:from>
    <xdr:to>
      <xdr:col>4</xdr:col>
      <xdr:colOff>1163475</xdr:colOff>
      <xdr:row>5</xdr:row>
      <xdr:rowOff>35250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kategoria">
              <a:extLst>
                <a:ext uri="{FF2B5EF4-FFF2-40B4-BE49-F238E27FC236}">
                  <a16:creationId xmlns:a16="http://schemas.microsoft.com/office/drawing/2014/main" id="{5960DE4C-8290-4621-BD56-26D073EABA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52925" y="4400550"/>
              <a:ext cx="21636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85725</xdr:colOff>
      <xdr:row>2</xdr:row>
      <xdr:rowOff>152400</xdr:rowOff>
    </xdr:from>
    <xdr:to>
      <xdr:col>5</xdr:col>
      <xdr:colOff>5125725</xdr:colOff>
      <xdr:row>5</xdr:row>
      <xdr:rowOff>35250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podkategoria">
              <a:extLst>
                <a:ext uri="{FF2B5EF4-FFF2-40B4-BE49-F238E27FC236}">
                  <a16:creationId xmlns:a16="http://schemas.microsoft.com/office/drawing/2014/main" id="{BF773176-3C4B-45A9-8D2F-6C8B5810246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dkategor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96200" y="4400550"/>
              <a:ext cx="50400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43.405076157411" createdVersion="5" refreshedVersion="6" minRefreshableVersion="3" recordCount="20" xr:uid="{00000000-000A-0000-FFFF-FFFF05000000}">
  <cacheSource type="worksheet">
    <worksheetSource name="Wydatki"/>
  </cacheSource>
  <cacheFields count="5">
    <cacheField name="data" numFmtId="14">
      <sharedItems containsSemiMixedTypes="0" containsNonDate="0" containsDate="1" containsString="0" minDate="2018-03-02T00:00:00" maxDate="2018-08-02T00:00:00" count="10">
        <d v="2018-03-02T00:00:00"/>
        <d v="2018-03-04T00:00:00"/>
        <d v="2018-03-06T00:00:00"/>
        <d v="2018-04-02T00:00:00"/>
        <d v="2018-04-04T00:00:00"/>
        <d v="2018-04-06T00:00:00"/>
        <d v="2018-05-01T00:00:00"/>
        <d v="2018-06-01T00:00:00"/>
        <d v="2018-07-01T00:00:00"/>
        <d v="2018-08-01T00:00:00"/>
      </sharedItems>
      <fieldGroup base="0">
        <rangePr groupBy="months" startDate="2018-03-02T00:00:00" endDate="2018-08-02T00:00:00"/>
        <groupItems count="14">
          <s v="&lt;02.03.2018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02.08.2018"/>
        </groupItems>
      </fieldGroup>
    </cacheField>
    <cacheField name="kategoria" numFmtId="0">
      <sharedItems count="7">
        <s v="Utrzymanie domu"/>
        <s v="Rozrywka"/>
        <s v="Codziennie"/>
        <s v="Transport"/>
        <s v="Daily" u="1"/>
        <s v="Housing" u="1"/>
        <s v="Fun" u="1"/>
      </sharedItems>
    </cacheField>
    <cacheField name="podkategoria" numFmtId="0">
      <sharedItems count="12">
        <s v="Internet"/>
        <s v="Telefon stacjonarny"/>
        <s v="Energia elektryczna"/>
        <s v="Siłownia"/>
        <s v="Ubrania"/>
        <s v="Bilet na metro"/>
        <s v="Paliwo"/>
        <s v="Fryzjer"/>
        <s v="Herbata/kawa"/>
        <s v="Słodycze"/>
        <s v="Soczewki kontaktowe"/>
        <s v="Kino"/>
      </sharedItems>
    </cacheField>
    <cacheField name="kwota" numFmtId="44">
      <sharedItems containsSemiMixedTypes="0" containsString="0" containsNumber="1" minValue="2.75" maxValue="62"/>
    </cacheField>
    <cacheField name="uwaga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Marcowy bilet miesięczny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Kwietniowy bilet miesięczny"/>
  </r>
  <r>
    <x v="6"/>
    <x v="3"/>
    <x v="6"/>
    <n v="54"/>
    <m/>
  </r>
  <r>
    <x v="7"/>
    <x v="2"/>
    <x v="7"/>
    <n v="12"/>
    <m/>
  </r>
  <r>
    <x v="8"/>
    <x v="1"/>
    <x v="11"/>
    <n v="21"/>
    <s v="Noc filmów klasycznych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ne_wydatków_osobistych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C21" firstHeaderRow="1" firstDataRow="1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8">
        <item x="1"/>
        <item sd="0" m="1" x="6"/>
        <item m="1" x="4"/>
        <item m="1" x="5"/>
        <item sd="0" x="3"/>
        <item x="2"/>
        <item x="0"/>
        <item t="default" sd="0"/>
      </items>
    </pivotField>
    <pivotField showAll="0">
      <items count="13">
        <item x="5"/>
        <item x="2"/>
        <item x="7"/>
        <item x="8"/>
        <item x="0"/>
        <item x="11"/>
        <item x="6"/>
        <item x="3"/>
        <item x="9"/>
        <item x="10"/>
        <item x="1"/>
        <item x="4"/>
        <item t="default"/>
      </items>
    </pivotField>
    <pivotField dataField="1" showAll="0"/>
    <pivotField showAll="0"/>
  </pivotFields>
  <rowFields count="2">
    <field x="0"/>
    <field x="1"/>
  </rowFields>
  <rowItems count="18">
    <i>
      <x v="3"/>
    </i>
    <i r="1">
      <x/>
    </i>
    <i r="1">
      <x v="4"/>
    </i>
    <i r="1">
      <x v="5"/>
    </i>
    <i r="1">
      <x v="6"/>
    </i>
    <i>
      <x v="4"/>
    </i>
    <i r="1">
      <x v="4"/>
    </i>
    <i r="1">
      <x v="5"/>
    </i>
    <i r="1">
      <x v="6"/>
    </i>
    <i>
      <x v="5"/>
    </i>
    <i r="1">
      <x v="4"/>
    </i>
    <i>
      <x v="6"/>
    </i>
    <i r="1">
      <x v="5"/>
    </i>
    <i>
      <x v="7"/>
    </i>
    <i r="1">
      <x/>
    </i>
    <i>
      <x v="8"/>
    </i>
    <i r="1">
      <x v="5"/>
    </i>
    <i t="grand">
      <x/>
    </i>
  </rowItems>
  <colItems count="1">
    <i/>
  </colItems>
  <dataFields count="1">
    <dataField name="Suma z kwota" fld="3" baseField="0" baseItem="0"/>
  </dataFields>
  <formats count="13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8">
      <pivotArea dataOnly="0" labelOnly="1" fieldPosition="0">
        <references count="2">
          <reference field="0" count="1" selected="0">
            <x v="4"/>
          </reference>
          <reference field="1" count="3">
            <x v="2"/>
            <x v="3"/>
            <x v="4"/>
          </reference>
        </references>
      </pivotArea>
    </format>
    <format dxfId="17">
      <pivotArea dataOnly="0" labelOnly="1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16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15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4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13">
      <pivotArea dataOnly="0" labelOnly="1" outline="0" axis="axisValues" fieldPosition="0"/>
    </format>
  </formats>
  <chartFormats count="1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ne wydatków osobistych" altTextSummary="Źródło danych wykresu przestawnego dla całkowitych wydatków dla poszczególnych miesięcy pogrupowane według kategorii wydatków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data" xr10:uid="{3BDF8279-87BC-4F94-8064-4AAD38690859}" sourceName="data">
  <pivotTables>
    <pivotTable tabId="4" name="Dane_wydatków_osobistych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kategoria" xr10:uid="{CEE64ECB-FC57-483E-94D2-0C22C229542B}" sourceName="kategoria">
  <pivotTables>
    <pivotTable tabId="4" name="Dane_wydatków_osobistych"/>
  </pivotTables>
  <data>
    <tabular pivotCacheId="2" showMissing="0">
      <items count="7">
        <i x="2" s="1"/>
        <i x="1" s="1"/>
        <i x="3" s="1"/>
        <i x="0" s="1"/>
        <i x="4" s="1" nd="1"/>
        <i x="6" s="1" nd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podkategoria" xr10:uid="{7E9994DB-42F0-45E7-AC97-98310EF1D6B5}" sourceName="podkategoria">
  <pivotTables>
    <pivotTable tabId="4" name="Dane_wydatków_osobistych"/>
  </pivotTables>
  <data>
    <tabular pivotCacheId="2" showMissing="0">
      <items count="12">
        <i x="5" s="1"/>
        <i x="2" s="1"/>
        <i x="7" s="1"/>
        <i x="8" s="1"/>
        <i x="0" s="1"/>
        <i x="11" s="1"/>
        <i x="6" s="1"/>
        <i x="3" s="1"/>
        <i x="9" s="1"/>
        <i x="10" s="1"/>
        <i x="1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a" xr10:uid="{33ACDBA0-B58D-4ABF-B8EB-1114E2700658}" cache="Fragmentator_data" caption="data" columnCount="3" rowHeight="183600"/>
  <slicer name="kategoria" xr10:uid="{DD54EC2A-A91D-40A3-8247-1DAF7AEE88B7}" cache="Fragmentator_kategoria" caption="kategoria" columnCount="2" rowHeight="183600"/>
  <slicer name="podkategoria" xr10:uid="{C2BBCE0A-0E0C-4BCB-9984-2537BED40AE5}" cache="Fragmentator_podkategoria" caption="podkategoria" columnCount="4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Wydatki" displayName="Wydatki" ref="B2:F22" headerRowDxfId="37" dataDxfId="36">
  <autoFilter ref="B2:F22" xr:uid="{00000000-0009-0000-0100-00000C000000}"/>
  <sortState ref="B3:F22">
    <sortCondition ref="B2:B22"/>
  </sortState>
  <tableColumns count="5">
    <tableColumn id="1" xr3:uid="{00000000-0010-0000-0000-000001000000}" name="data" totalsRowLabel="Suma" dataDxfId="35" totalsRowDxfId="34" dataCellStyle="Data"/>
    <tableColumn id="2" xr3:uid="{00000000-0010-0000-0000-000002000000}" name="kategoria" dataDxfId="33" totalsRowDxfId="32"/>
    <tableColumn id="3" xr3:uid="{00000000-0010-0000-0000-000003000000}" name="podkategoria" dataDxfId="31" totalsRowDxfId="30"/>
    <tableColumn id="6" xr3:uid="{00000000-0010-0000-0000-000006000000}" name="kwota" dataDxfId="29" totalsRowDxfId="28" dataCellStyle="Walutowy"/>
    <tableColumn id="4" xr3:uid="{00000000-0010-0000-0000-000004000000}" name="uwaga" totalsRowFunction="count" dataDxfId="27" totalsRowDxfId="26"/>
  </tableColumns>
  <tableStyleInfo name="Dziennik wydatków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kategorię, podkategorię, kwotę i uwagi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Normal="100" workbookViewId="0"/>
  </sheetViews>
  <sheetFormatPr defaultColWidth="6" defaultRowHeight="15" customHeight="1" x14ac:dyDescent="0.2"/>
  <cols>
    <col min="1" max="1" width="2.625" style="3" customWidth="1"/>
    <col min="2" max="2" width="19.625" style="3" customWidth="1"/>
    <col min="3" max="3" width="25" style="3" customWidth="1"/>
    <col min="4" max="4" width="23" style="3" customWidth="1"/>
    <col min="5" max="5" width="29.625" style="3" customWidth="1"/>
    <col min="6" max="6" width="68.25" style="3" customWidth="1"/>
    <col min="7" max="7" width="2.625" style="3" customWidth="1"/>
    <col min="8" max="16384" width="6" style="3"/>
  </cols>
  <sheetData>
    <row r="1" spans="2:6" ht="63" customHeight="1" thickBot="1" x14ac:dyDescent="0.25">
      <c r="B1" s="15" t="s">
        <v>0</v>
      </c>
      <c r="C1" s="15"/>
      <c r="D1" s="15"/>
      <c r="E1" s="15"/>
      <c r="F1" s="4" t="s">
        <v>4</v>
      </c>
    </row>
    <row r="2" spans="2:6" ht="272.10000000000002" customHeight="1" thickTop="1" x14ac:dyDescent="0.2">
      <c r="B2" s="14" t="s">
        <v>1</v>
      </c>
      <c r="C2" s="14"/>
      <c r="D2" s="14"/>
      <c r="E2" s="14"/>
      <c r="F2" s="14"/>
    </row>
    <row r="3" spans="2:6" ht="142.5" customHeight="1" x14ac:dyDescent="0.2">
      <c r="B3" s="14" t="s">
        <v>2</v>
      </c>
      <c r="C3" s="14"/>
      <c r="D3" s="14" t="s">
        <v>3</v>
      </c>
      <c r="E3" s="14"/>
      <c r="F3" s="7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dataValidations count="3">
    <dataValidation allowBlank="1" showInputMessage="1" showErrorMessage="1" prompt="W tym skoroszycie utwórz kalkulator wydatków osobistych. Wykres przestawny przedstawiający wydatki na kategorię i miesiąc znajduje się w komórce B2. Zaznacz komórkę F1, aby przejść do arkusza Dziennik wydatków." sqref="A1" xr:uid="{00000000-0002-0000-0000-000000000000}"/>
    <dataValidation allowBlank="1" showInputMessage="1" showErrorMessage="1" prompt="W tej komórce znajduje się tytuł tego arkusza. Wykres przestawny wydatków osobistych znajduje się w komórce poniżej. Link nawigacyjny do arkusza Dziennik wydatków znajduje się w komórce po prawej stronie" sqref="B1:E1" xr:uid="{00000000-0002-0000-0000-000001000000}"/>
    <dataValidation allowBlank="1" showInputMessage="1" showErrorMessage="1" prompt="Ta komórka zawiera link nawigacyjny do arkusza Dziennik wydatków" sqref="F1" xr:uid="{00000000-0002-0000-0000-000002000000}"/>
  </dataValidations>
  <hyperlinks>
    <hyperlink ref="F1" location="'Dziennik wydatków'!A1" tooltip="Zaznacz, aby przejść do arkusza Dziennik wydatków" display="do dziennika wydatków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F22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9.625" customWidth="1"/>
    <col min="3" max="3" width="25" customWidth="1"/>
    <col min="4" max="4" width="23" customWidth="1"/>
    <col min="5" max="5" width="19.625" customWidth="1"/>
    <col min="6" max="6" width="38" customWidth="1"/>
    <col min="7" max="7" width="2.625" customWidth="1"/>
  </cols>
  <sheetData>
    <row r="1" spans="1:6" s="3" customFormat="1" ht="63" customHeight="1" thickBot="1" x14ac:dyDescent="0.25">
      <c r="B1" s="15" t="s">
        <v>6</v>
      </c>
      <c r="C1" s="15"/>
      <c r="D1" s="15"/>
      <c r="E1" s="15"/>
      <c r="F1" s="4" t="s">
        <v>27</v>
      </c>
    </row>
    <row r="2" spans="1:6" s="3" customFormat="1" ht="30" customHeight="1" thickTop="1" x14ac:dyDescent="0.2">
      <c r="A2"/>
      <c r="B2" s="1" t="s">
        <v>7</v>
      </c>
      <c r="C2" s="1" t="s">
        <v>8</v>
      </c>
      <c r="D2" s="1" t="s">
        <v>13</v>
      </c>
      <c r="E2" s="2" t="s">
        <v>26</v>
      </c>
      <c r="F2" s="1" t="s">
        <v>28</v>
      </c>
    </row>
    <row r="3" spans="1:6" s="3" customFormat="1" ht="30" customHeight="1" x14ac:dyDescent="0.2">
      <c r="B3" s="9">
        <f ca="1">DATE(YEAR(TODAY()),3,2)</f>
        <v>43161</v>
      </c>
      <c r="C3" s="5" t="s">
        <v>9</v>
      </c>
      <c r="D3" s="5" t="s">
        <v>14</v>
      </c>
      <c r="E3" s="8">
        <v>29</v>
      </c>
      <c r="F3" s="6"/>
    </row>
    <row r="4" spans="1:6" s="3" customFormat="1" ht="30" customHeight="1" x14ac:dyDescent="0.2">
      <c r="B4" s="9">
        <f t="shared" ref="B4" ca="1" si="0">DATE(YEAR(TODAY()),3,2)</f>
        <v>43161</v>
      </c>
      <c r="C4" s="5" t="s">
        <v>9</v>
      </c>
      <c r="D4" s="5" t="s">
        <v>15</v>
      </c>
      <c r="E4" s="8">
        <v>39</v>
      </c>
      <c r="F4" s="5"/>
    </row>
    <row r="5" spans="1:6" s="3" customFormat="1" ht="30" customHeight="1" x14ac:dyDescent="0.2">
      <c r="B5" s="9">
        <f ca="1">DATE(YEAR(TODAY()),3,4)</f>
        <v>43163</v>
      </c>
      <c r="C5" s="5" t="s">
        <v>9</v>
      </c>
      <c r="D5" s="5" t="s">
        <v>16</v>
      </c>
      <c r="E5" s="8">
        <v>62</v>
      </c>
      <c r="F5" s="5"/>
    </row>
    <row r="6" spans="1:6" s="3" customFormat="1" ht="30" customHeight="1" x14ac:dyDescent="0.2">
      <c r="B6" s="9">
        <f ca="1">DATE(YEAR(TODAY()),3,4)</f>
        <v>43163</v>
      </c>
      <c r="C6" s="5" t="s">
        <v>10</v>
      </c>
      <c r="D6" s="5" t="s">
        <v>17</v>
      </c>
      <c r="E6" s="8">
        <v>29</v>
      </c>
      <c r="F6" s="5"/>
    </row>
    <row r="7" spans="1:6" s="3" customFormat="1" ht="30" customHeight="1" x14ac:dyDescent="0.2">
      <c r="B7" s="9">
        <f ca="1">DATE(YEAR(TODAY()),3,6)</f>
        <v>43165</v>
      </c>
      <c r="C7" s="5" t="s">
        <v>11</v>
      </c>
      <c r="D7" s="5" t="s">
        <v>18</v>
      </c>
      <c r="E7" s="8">
        <v>42</v>
      </c>
      <c r="F7" s="5"/>
    </row>
    <row r="8" spans="1:6" s="3" customFormat="1" ht="30" customHeight="1" x14ac:dyDescent="0.2">
      <c r="B8" s="9">
        <f ca="1">DATE(YEAR(TODAY()),3,6)</f>
        <v>43165</v>
      </c>
      <c r="C8" s="5" t="s">
        <v>12</v>
      </c>
      <c r="D8" s="5" t="s">
        <v>19</v>
      </c>
      <c r="E8" s="8">
        <v>21</v>
      </c>
      <c r="F8" s="5" t="s">
        <v>29</v>
      </c>
    </row>
    <row r="9" spans="1:6" s="3" customFormat="1" ht="30" customHeight="1" x14ac:dyDescent="0.2">
      <c r="B9" s="9">
        <f ca="1">DATE(YEAR(TODAY()),4,2)</f>
        <v>43192</v>
      </c>
      <c r="C9" s="5" t="s">
        <v>12</v>
      </c>
      <c r="D9" s="5" t="s">
        <v>20</v>
      </c>
      <c r="E9" s="8">
        <v>54</v>
      </c>
      <c r="F9" s="5"/>
    </row>
    <row r="10" spans="1:6" s="3" customFormat="1" ht="30" customHeight="1" x14ac:dyDescent="0.2">
      <c r="B10" s="9">
        <f t="shared" ref="B10:B12" ca="1" si="1">DATE(YEAR(TODAY()),4,2)</f>
        <v>43192</v>
      </c>
      <c r="C10" s="5" t="s">
        <v>11</v>
      </c>
      <c r="D10" s="5" t="s">
        <v>21</v>
      </c>
      <c r="E10" s="8">
        <v>12</v>
      </c>
      <c r="F10" s="5"/>
    </row>
    <row r="11" spans="1:6" s="3" customFormat="1" ht="30" customHeight="1" x14ac:dyDescent="0.2">
      <c r="B11" s="9">
        <f t="shared" ca="1" si="1"/>
        <v>43192</v>
      </c>
      <c r="C11" s="5" t="s">
        <v>11</v>
      </c>
      <c r="D11" s="5" t="s">
        <v>22</v>
      </c>
      <c r="E11" s="8">
        <v>12</v>
      </c>
      <c r="F11" s="5"/>
    </row>
    <row r="12" spans="1:6" s="3" customFormat="1" ht="30" customHeight="1" x14ac:dyDescent="0.2">
      <c r="B12" s="9">
        <f t="shared" ca="1" si="1"/>
        <v>43192</v>
      </c>
      <c r="C12" s="5" t="s">
        <v>11</v>
      </c>
      <c r="D12" s="5" t="s">
        <v>23</v>
      </c>
      <c r="E12" s="8">
        <v>2.75</v>
      </c>
      <c r="F12" s="5"/>
    </row>
    <row r="13" spans="1:6" s="3" customFormat="1" ht="30" customHeight="1" x14ac:dyDescent="0.2">
      <c r="B13" s="9">
        <f ca="1">DATE(YEAR(TODAY()),4,4)</f>
        <v>43194</v>
      </c>
      <c r="C13" s="5" t="s">
        <v>9</v>
      </c>
      <c r="D13" s="5" t="s">
        <v>14</v>
      </c>
      <c r="E13" s="8">
        <v>29</v>
      </c>
      <c r="F13" s="5"/>
    </row>
    <row r="14" spans="1:6" s="3" customFormat="1" ht="30" customHeight="1" x14ac:dyDescent="0.2">
      <c r="B14" s="9">
        <f ca="1">DATE(YEAR(TODAY()),4,4)</f>
        <v>43194</v>
      </c>
      <c r="C14" s="5" t="s">
        <v>9</v>
      </c>
      <c r="D14" s="5" t="s">
        <v>15</v>
      </c>
      <c r="E14" s="8">
        <v>39</v>
      </c>
      <c r="F14" s="5"/>
    </row>
    <row r="15" spans="1:6" s="3" customFormat="1" ht="30" customHeight="1" x14ac:dyDescent="0.2">
      <c r="B15" s="9">
        <f ca="1">DATE(YEAR(TODAY()),4,4)</f>
        <v>43194</v>
      </c>
      <c r="C15" s="5" t="s">
        <v>9</v>
      </c>
      <c r="D15" s="5" t="s">
        <v>16</v>
      </c>
      <c r="E15" s="8">
        <v>62</v>
      </c>
      <c r="F15" s="5"/>
    </row>
    <row r="16" spans="1:6" s="3" customFormat="1" ht="30" customHeight="1" x14ac:dyDescent="0.2">
      <c r="B16" s="9">
        <f ca="1">DATE(YEAR(TODAY()),4,4)</f>
        <v>43194</v>
      </c>
      <c r="C16" s="5" t="s">
        <v>11</v>
      </c>
      <c r="D16" s="5" t="s">
        <v>24</v>
      </c>
      <c r="E16" s="8">
        <v>29</v>
      </c>
      <c r="F16" s="5"/>
    </row>
    <row r="17" spans="2:6" s="3" customFormat="1" ht="30" customHeight="1" x14ac:dyDescent="0.2">
      <c r="B17" s="9">
        <f ca="1">DATE(YEAR(TODAY()),4,6)</f>
        <v>43196</v>
      </c>
      <c r="C17" s="5" t="s">
        <v>11</v>
      </c>
      <c r="D17" s="5" t="s">
        <v>18</v>
      </c>
      <c r="E17" s="8">
        <v>42</v>
      </c>
      <c r="F17" s="5"/>
    </row>
    <row r="18" spans="2:6" s="3" customFormat="1" ht="30" customHeight="1" x14ac:dyDescent="0.2">
      <c r="B18" s="9">
        <f ca="1">DATE(YEAR(TODAY()),4,6)</f>
        <v>43196</v>
      </c>
      <c r="C18" s="5" t="s">
        <v>12</v>
      </c>
      <c r="D18" s="5" t="s">
        <v>19</v>
      </c>
      <c r="E18" s="8">
        <v>21</v>
      </c>
      <c r="F18" s="5" t="s">
        <v>30</v>
      </c>
    </row>
    <row r="19" spans="2:6" s="3" customFormat="1" ht="30" customHeight="1" x14ac:dyDescent="0.2">
      <c r="B19" s="9">
        <f ca="1">DATE(YEAR(TODAY()),5,1)</f>
        <v>43221</v>
      </c>
      <c r="C19" s="5" t="s">
        <v>12</v>
      </c>
      <c r="D19" s="5" t="s">
        <v>20</v>
      </c>
      <c r="E19" s="8">
        <v>54</v>
      </c>
      <c r="F19" s="5"/>
    </row>
    <row r="20" spans="2:6" s="3" customFormat="1" ht="30" customHeight="1" x14ac:dyDescent="0.2">
      <c r="B20" s="9">
        <f ca="1">DATE(YEAR(TODAY()),6,1)</f>
        <v>43252</v>
      </c>
      <c r="C20" s="5" t="s">
        <v>11</v>
      </c>
      <c r="D20" s="5" t="s">
        <v>21</v>
      </c>
      <c r="E20" s="8">
        <v>12</v>
      </c>
      <c r="F20" s="5"/>
    </row>
    <row r="21" spans="2:6" s="3" customFormat="1" ht="30" customHeight="1" x14ac:dyDescent="0.2">
      <c r="B21" s="9">
        <f ca="1">DATE(YEAR(TODAY()),7,1)</f>
        <v>43282</v>
      </c>
      <c r="C21" s="5" t="s">
        <v>10</v>
      </c>
      <c r="D21" s="5" t="s">
        <v>25</v>
      </c>
      <c r="E21" s="8">
        <v>21</v>
      </c>
      <c r="F21" s="5" t="s">
        <v>31</v>
      </c>
    </row>
    <row r="22" spans="2:6" s="3" customFormat="1" ht="30" customHeight="1" x14ac:dyDescent="0.2">
      <c r="B22" s="9">
        <f ca="1">DATE(YEAR(TODAY()),8,1)</f>
        <v>43313</v>
      </c>
      <c r="C22" s="5" t="s">
        <v>11</v>
      </c>
      <c r="D22" s="5" t="s">
        <v>23</v>
      </c>
      <c r="E22" s="8">
        <v>2.75</v>
      </c>
      <c r="F22" s="5"/>
    </row>
  </sheetData>
  <mergeCells count="1">
    <mergeCell ref="B1:E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W tym arkuszu utwórz dziennik wydatków. Zaznacz komórkę F1, aby przejść do pulpitu nawigacyjnego. W tabeli Wydatki wprowadź szczegóły wydatku." sqref="A1" xr:uid="{00000000-0002-0000-0100-000002000000}"/>
    <dataValidation allowBlank="1" showInputMessage="1" showErrorMessage="1" prompt="W tej komórce znajduje się tytuł tego arkusza. Link nawigacyjny do arkusza Pulpit nawigacyjny znajduje się w komórce po prawej stronie. W tabeli poniżej wprowadź szczegóły" sqref="B1:E1" xr:uid="{00000000-0002-0000-0100-000003000000}"/>
    <dataValidation allowBlank="1" showInputMessage="1" showErrorMessage="1" prompt="Ta komórka zawiera link nawigacyjny do arkusza Pulpit nawigacyjny." sqref="F1" xr:uid="{00000000-0002-0000-0100-000004000000}"/>
    <dataValidation allowBlank="1" showInputMessage="1" showErrorMessage="1" prompt="W tej kolumnie pod tym nagłówkiem wprowadź datę. Za pomocą filtrów nagłówków możesz znaleźć konkretne wpisy" sqref="B2" xr:uid="{00000000-0002-0000-0100-000005000000}"/>
    <dataValidation allowBlank="1" showInputMessage="1" showErrorMessage="1" prompt="W tej kolumnie pod tym nagłówkiem wprowadź kategorię" sqref="C2" xr:uid="{00000000-0002-0000-0100-000006000000}"/>
    <dataValidation allowBlank="1" showInputMessage="1" showErrorMessage="1" prompt="W tej kolumnie pod tym nagłówkiem wprowadź podkategorię" sqref="D2" xr:uid="{00000000-0002-0000-0100-000007000000}"/>
    <dataValidation allowBlank="1" showInputMessage="1" showErrorMessage="1" prompt="W tej kolumnie pod tym nagłówkiem wprowadź kwotę" sqref="E2" xr:uid="{00000000-0002-0000-0100-000008000000}"/>
    <dataValidation allowBlank="1" showInputMessage="1" showErrorMessage="1" prompt="W tej kolumnie pod tym nagłówkiem wprowadź uwagę" sqref="F2" xr:uid="{00000000-0002-0000-0100-000009000000}"/>
  </dataValidations>
  <hyperlinks>
    <hyperlink ref="F1" location="'Pulpit nawigacyjny'!A1" tooltip="Zaznacz, aby przejść do arkusza Pulpit nawigacyjny" display="&lt; do pulpitu nawigacyjnego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21"/>
  <sheetViews>
    <sheetView workbookViewId="0"/>
  </sheetViews>
  <sheetFormatPr defaultColWidth="8.625" defaultRowHeight="14.25" x14ac:dyDescent="0.2"/>
  <cols>
    <col min="1" max="1" width="2.875" style="3" customWidth="1"/>
    <col min="2" max="2" width="19.25" style="3" bestFit="1" customWidth="1"/>
    <col min="3" max="3" width="7.875" style="3" bestFit="1" customWidth="1"/>
    <col min="4" max="4" width="40.625" style="3" customWidth="1"/>
    <col min="5" max="5" width="2.625" style="3" customWidth="1"/>
    <col min="6" max="16384" width="8.625" style="3"/>
  </cols>
  <sheetData>
    <row r="1" spans="1:4" s="10" customFormat="1" ht="53.25" customHeight="1" thickBot="1" x14ac:dyDescent="0.25">
      <c r="A1" s="3"/>
      <c r="B1" s="16" t="s">
        <v>32</v>
      </c>
      <c r="C1" s="16"/>
      <c r="D1" s="16"/>
    </row>
    <row r="2" spans="1:4" ht="72.599999999999994" customHeight="1" thickTop="1" x14ac:dyDescent="0.2">
      <c r="B2" s="17" t="s">
        <v>33</v>
      </c>
      <c r="C2" s="17"/>
      <c r="D2" s="17"/>
    </row>
    <row r="3" spans="1:4" ht="45" x14ac:dyDescent="0.2">
      <c r="B3" s="3" t="s">
        <v>34</v>
      </c>
      <c r="C3" s="3" t="s">
        <v>42</v>
      </c>
    </row>
    <row r="4" spans="1:4" ht="15" x14ac:dyDescent="0.2">
      <c r="B4" s="11" t="s">
        <v>36</v>
      </c>
      <c r="C4" s="12">
        <v>222</v>
      </c>
    </row>
    <row r="5" spans="1:4" x14ac:dyDescent="0.2">
      <c r="B5" s="13" t="s">
        <v>10</v>
      </c>
      <c r="C5" s="12">
        <v>29</v>
      </c>
    </row>
    <row r="6" spans="1:4" x14ac:dyDescent="0.2">
      <c r="B6" s="13" t="s">
        <v>12</v>
      </c>
      <c r="C6" s="12">
        <v>21</v>
      </c>
    </row>
    <row r="7" spans="1:4" x14ac:dyDescent="0.2">
      <c r="B7" s="13" t="s">
        <v>11</v>
      </c>
      <c r="C7" s="12">
        <v>42</v>
      </c>
    </row>
    <row r="8" spans="1:4" x14ac:dyDescent="0.2">
      <c r="B8" s="13" t="s">
        <v>9</v>
      </c>
      <c r="C8" s="12">
        <v>130</v>
      </c>
    </row>
    <row r="9" spans="1:4" ht="15" x14ac:dyDescent="0.2">
      <c r="B9" s="11" t="s">
        <v>37</v>
      </c>
      <c r="C9" s="12">
        <v>302.75</v>
      </c>
    </row>
    <row r="10" spans="1:4" x14ac:dyDescent="0.2">
      <c r="B10" s="13" t="s">
        <v>12</v>
      </c>
      <c r="C10" s="12">
        <v>75</v>
      </c>
    </row>
    <row r="11" spans="1:4" x14ac:dyDescent="0.2">
      <c r="B11" s="13" t="s">
        <v>11</v>
      </c>
      <c r="C11" s="12">
        <v>97.75</v>
      </c>
    </row>
    <row r="12" spans="1:4" x14ac:dyDescent="0.2">
      <c r="B12" s="13" t="s">
        <v>9</v>
      </c>
      <c r="C12" s="12">
        <v>130</v>
      </c>
    </row>
    <row r="13" spans="1:4" ht="15" x14ac:dyDescent="0.2">
      <c r="B13" s="11" t="s">
        <v>38</v>
      </c>
      <c r="C13" s="12">
        <v>54</v>
      </c>
    </row>
    <row r="14" spans="1:4" x14ac:dyDescent="0.2">
      <c r="B14" s="13" t="s">
        <v>12</v>
      </c>
      <c r="C14" s="12">
        <v>54</v>
      </c>
    </row>
    <row r="15" spans="1:4" ht="15" x14ac:dyDescent="0.2">
      <c r="B15" s="11" t="s">
        <v>39</v>
      </c>
      <c r="C15" s="12">
        <v>12</v>
      </c>
    </row>
    <row r="16" spans="1:4" x14ac:dyDescent="0.2">
      <c r="B16" s="13" t="s">
        <v>11</v>
      </c>
      <c r="C16" s="12">
        <v>12</v>
      </c>
    </row>
    <row r="17" spans="2:3" ht="15" x14ac:dyDescent="0.2">
      <c r="B17" s="11" t="s">
        <v>40</v>
      </c>
      <c r="C17" s="12">
        <v>21</v>
      </c>
    </row>
    <row r="18" spans="2:3" x14ac:dyDescent="0.2">
      <c r="B18" s="13" t="s">
        <v>10</v>
      </c>
      <c r="C18" s="12">
        <v>21</v>
      </c>
    </row>
    <row r="19" spans="2:3" ht="15" x14ac:dyDescent="0.2">
      <c r="B19" s="11" t="s">
        <v>41</v>
      </c>
      <c r="C19" s="12">
        <v>2.75</v>
      </c>
    </row>
    <row r="20" spans="2:3" x14ac:dyDescent="0.2">
      <c r="B20" s="13" t="s">
        <v>11</v>
      </c>
      <c r="C20" s="12">
        <v>2.75</v>
      </c>
    </row>
    <row r="21" spans="2:3" ht="15" x14ac:dyDescent="0.2">
      <c r="B21" s="11" t="s">
        <v>35</v>
      </c>
      <c r="C21" s="12">
        <v>614.5</v>
      </c>
    </row>
  </sheetData>
  <mergeCells count="2">
    <mergeCell ref="B1:D1"/>
    <mergeCell ref="B2:D2"/>
  </mergeCells>
  <dataValidations count="2">
    <dataValidation allowBlank="1" showInputMessage="1" showErrorMessage="1" prompt="Ukryty arkusz zawiera źródło danych tabeli przestawnej, nie usuwaj tego arkusza. Usunięcie tego arkusza zakłóci dane pulpitu nawigacyjnego" sqref="A1" xr:uid="{00000000-0002-0000-0200-000000000000}"/>
    <dataValidation allowBlank="1" showInputMessage="1" showErrorMessage="1" prompt="W tej komórce znajduje się tytuł tego arkusza. Źródło danych wykresu przestawnego rozpoczyna się w komórce B3" sqref="B1:D1" xr:uid="{00000000-0002-0000-0200-000001000000}"/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Pulpit nawigacyjny</vt:lpstr>
      <vt:lpstr>Dziennik wydatków</vt:lpstr>
      <vt:lpstr>Dane wydatków osobistych</vt:lpstr>
      <vt:lpstr>Tytuł2</vt:lpstr>
      <vt:lpstr>'Dziennik wydatków'!Tytuły_wydruku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2017-12-01T05:10:43Z</dcterms:created>
  <dcterms:modified xsi:type="dcterms:W3CDTF">2018-05-23T01:44:34Z</dcterms:modified>
</cp:coreProperties>
</file>