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14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S:\SDL\O15\UA\121218 - Sep1 Excel Templates W1 LSO\1037_HEB_Excel_HOAllSep_LSO_1\Target\"/>
    </mc:Choice>
  </mc:AlternateContent>
  <bookViews>
    <workbookView xWindow="0" yWindow="0" windowWidth="20490" windowHeight="7515" tabRatio="685"/>
  </bookViews>
  <sheets>
    <sheet name="דוח תקציב חודשי" sheetId="4" r:id="rId1"/>
    <sheet name="הוצאות חודשיות" sheetId="1" r:id="rId2"/>
    <sheet name="מידע נוסף" sheetId="5" r:id="rId3"/>
  </sheets>
  <definedNames>
    <definedName name="BudgetCategory">BudgetCategoryLookup[בדיקת מידע של קטגוריית תקציב]</definedName>
    <definedName name="כותרות_הדפסה" localSheetId="0">'דוח תקציב חודשי'!$J:$J,'דוח תקציב חודשי'!$10:$10</definedName>
    <definedName name="כותרות_הדפסה" localSheetId="1">'הוצאות חודשיות'!$2:$2</definedName>
    <definedName name="כלי_פריסה_קטגוריה">#N/A</definedName>
  </definedNames>
  <calcPr calcId="152511"/>
  <pivotCaches>
    <pivotCache cacheId="531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60" i="1" l="1"/>
  <c r="D60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4" i="1"/>
  <c r="F20" i="1"/>
  <c r="F16" i="1"/>
  <c r="F17" i="1"/>
  <c r="F18" i="1"/>
  <c r="F41" i="1"/>
  <c r="F7" i="1"/>
  <c r="F36" i="1"/>
  <c r="F37" i="1"/>
  <c r="F38" i="1"/>
  <c r="F14" i="1"/>
  <c r="F42" i="1"/>
  <c r="F21" i="1"/>
  <c r="F46" i="1"/>
  <c r="F55" i="1"/>
  <c r="F22" i="1"/>
  <c r="F15" i="1"/>
  <c r="F43" i="1"/>
  <c r="F33" i="1"/>
  <c r="F44" i="1"/>
  <c r="F34" i="1"/>
  <c r="F23" i="1"/>
  <c r="F56" i="1"/>
  <c r="F50" i="1"/>
  <c r="F57" i="1"/>
  <c r="F35" i="1"/>
  <c r="F8" i="1"/>
  <c r="F52" i="1"/>
  <c r="F24" i="1"/>
  <c r="F58" i="1"/>
  <c r="F45" i="1"/>
  <c r="F48" i="1"/>
  <c r="F25" i="1"/>
  <c r="F9" i="1"/>
  <c r="F10" i="1"/>
  <c r="F26" i="1"/>
  <c r="F27" i="1"/>
  <c r="F39" i="1"/>
  <c r="F28" i="1"/>
  <c r="F29" i="1"/>
  <c r="F51" i="1"/>
  <c r="F11" i="1"/>
  <c r="F53" i="1"/>
  <c r="F40" i="1"/>
  <c r="F30" i="1"/>
  <c r="F49" i="1"/>
  <c r="F59" i="1"/>
  <c r="F12" i="1"/>
  <c r="F13" i="1"/>
  <c r="F31" i="1"/>
  <c r="F32" i="1"/>
  <c r="G54" i="1"/>
  <c r="G20" i="1"/>
  <c r="G16" i="1"/>
  <c r="G17" i="1"/>
  <c r="G18" i="1"/>
  <c r="G41" i="1"/>
  <c r="G7" i="1"/>
  <c r="G36" i="1"/>
  <c r="G37" i="1"/>
  <c r="G38" i="1"/>
  <c r="G14" i="1"/>
  <c r="G42" i="1"/>
  <c r="G21" i="1"/>
  <c r="G46" i="1"/>
  <c r="G55" i="1"/>
  <c r="G22" i="1"/>
  <c r="G15" i="1"/>
  <c r="G43" i="1"/>
  <c r="G33" i="1"/>
  <c r="G44" i="1"/>
  <c r="G34" i="1"/>
  <c r="G23" i="1"/>
  <c r="G56" i="1"/>
  <c r="G50" i="1"/>
  <c r="G57" i="1"/>
  <c r="G35" i="1"/>
  <c r="G8" i="1"/>
  <c r="G52" i="1"/>
  <c r="G24" i="1"/>
  <c r="G58" i="1"/>
  <c r="G45" i="1"/>
  <c r="G48" i="1"/>
  <c r="G25" i="1"/>
  <c r="G9" i="1"/>
  <c r="G10" i="1"/>
  <c r="G26" i="1"/>
  <c r="G27" i="1"/>
  <c r="G39" i="1"/>
  <c r="G28" i="1"/>
  <c r="G29" i="1"/>
  <c r="G51" i="1"/>
  <c r="G11" i="1"/>
  <c r="G53" i="1"/>
  <c r="G40" i="1"/>
  <c r="G30" i="1"/>
  <c r="G49" i="1"/>
  <c r="G59" i="1"/>
  <c r="G12" i="1"/>
  <c r="G13" i="1"/>
  <c r="G31" i="1"/>
  <c r="G32" i="1"/>
  <c r="D17" i="4"/>
  <c r="G3" i="4" s="1"/>
  <c r="D11" i="4"/>
  <c r="G4" i="4" s="1"/>
  <c r="F60" i="1" l="1"/>
  <c r="G5" i="4"/>
</calcChain>
</file>

<file path=xl/sharedStrings.xml><?xml version="1.0" encoding="utf-8"?>
<sst xmlns="http://schemas.openxmlformats.org/spreadsheetml/2006/main" count="193" uniqueCount="96">
  <si>
    <t>סכום כולל</t>
  </si>
  <si>
    <t>ילדים</t>
  </si>
  <si>
    <t>בידור</t>
  </si>
  <si>
    <t>אוכל</t>
  </si>
  <si>
    <t>מתנות וצדקה</t>
  </si>
  <si>
    <t>דיור</t>
  </si>
  <si>
    <t>ביטוח</t>
  </si>
  <si>
    <t>הלוואות</t>
  </si>
  <si>
    <t>טיפוח אישי</t>
  </si>
  <si>
    <t>חיות מחמד</t>
  </si>
  <si>
    <t>חסכונות או השקעות</t>
  </si>
  <si>
    <t>מיסים</t>
  </si>
  <si>
    <t>תחבורה</t>
  </si>
  <si>
    <t>בדיקת מידע של קטגוריית תקציב</t>
  </si>
  <si>
    <t>תיאור</t>
  </si>
  <si>
    <t>קטגוריה</t>
  </si>
  <si>
    <t>עלות צפויה</t>
  </si>
  <si>
    <t>עלות בפועל</t>
  </si>
  <si>
    <t>הפרש</t>
  </si>
  <si>
    <t>מבט כולל על עלות בפועל</t>
  </si>
  <si>
    <t>פעילויות מחוץ לשעות הלימודים</t>
  </si>
  <si>
    <t>הוצאות רפואיות</t>
  </si>
  <si>
    <t>ציוד בית ספר</t>
  </si>
  <si>
    <t>דמי לימוד</t>
  </si>
  <si>
    <t>הופעות</t>
  </si>
  <si>
    <t>תיאטרון</t>
  </si>
  <si>
    <t>סרטים</t>
  </si>
  <si>
    <t>מוסיקה (דיסקים, הורדות וכדומה)</t>
  </si>
  <si>
    <t>אירועי ספורט</t>
  </si>
  <si>
    <t>רכישת סרטי DVD</t>
  </si>
  <si>
    <t>השכרת סרטי DVD</t>
  </si>
  <si>
    <t>מסעדות</t>
  </si>
  <si>
    <t>מצרכים</t>
  </si>
  <si>
    <t>ארגון צדקה 1</t>
  </si>
  <si>
    <t>ארגון צדקה 2</t>
  </si>
  <si>
    <t>מתנה 1</t>
  </si>
  <si>
    <t>מתנה 2</t>
  </si>
  <si>
    <t>כבלים/לוויין</t>
  </si>
  <si>
    <t>חשמל</t>
  </si>
  <si>
    <t>גז</t>
  </si>
  <si>
    <t>מנקה</t>
  </si>
  <si>
    <t>תחזוקה</t>
  </si>
  <si>
    <t>משכנתא או שכר דירה</t>
  </si>
  <si>
    <t>גז/סולר לחימום</t>
  </si>
  <si>
    <t>חיבור לאינטרנט</t>
  </si>
  <si>
    <t>טלפון (סלולארי)</t>
  </si>
  <si>
    <t>טלפון (בית)</t>
  </si>
  <si>
    <t>ציוד</t>
  </si>
  <si>
    <t>פינוי אשפה ומיחזור</t>
  </si>
  <si>
    <t>מים וביוב</t>
  </si>
  <si>
    <t>תקינות</t>
  </si>
  <si>
    <t>בית</t>
  </si>
  <si>
    <t>חיים</t>
  </si>
  <si>
    <t>כרטיס אשראי 1</t>
  </si>
  <si>
    <t>כרטיס אשראי 2</t>
  </si>
  <si>
    <t>כרטיס אשראי 3</t>
  </si>
  <si>
    <t>אישי</t>
  </si>
  <si>
    <t>סטודנטים</t>
  </si>
  <si>
    <t>ביגוד</t>
  </si>
  <si>
    <t>ניקוי ישב</t>
  </si>
  <si>
    <t>תספורת/ציפורניים</t>
  </si>
  <si>
    <t>מועדון כושר</t>
  </si>
  <si>
    <t>תספורות</t>
  </si>
  <si>
    <t>צעצועים</t>
  </si>
  <si>
    <t>חשבון השקעות</t>
  </si>
  <si>
    <t>חשבון פנסיה</t>
  </si>
  <si>
    <t>מדינה</t>
  </si>
  <si>
    <t>נסיעות אוטובוס/מונית</t>
  </si>
  <si>
    <t>דלק</t>
  </si>
  <si>
    <t xml:space="preserve">רשיונות רכב </t>
  </si>
  <si>
    <t>תשלומי חניה</t>
  </si>
  <si>
    <t>תשלומים על הרכב</t>
  </si>
  <si>
    <t>סך הכל</t>
  </si>
  <si>
    <t>סכום של עלות בפועל</t>
  </si>
  <si>
    <t>סכום של עלות צפויה</t>
  </si>
  <si>
    <t>סכום של הפרש</t>
  </si>
  <si>
    <t>מבט כולל על תקציב</t>
  </si>
  <si>
    <t>איזון</t>
  </si>
  <si>
    <t>יתרה צפויה</t>
  </si>
  <si>
    <t xml:space="preserve">יתרה בפועל </t>
  </si>
  <si>
    <t>הכנסות</t>
  </si>
  <si>
    <t>בפועל</t>
  </si>
  <si>
    <t>צפוי</t>
  </si>
  <si>
    <t>(צפוי מינוס הוצאות)</t>
  </si>
  <si>
    <t>(בפועל מינוס הוצאות)</t>
  </si>
  <si>
    <t>(בפועל מינוס צפוי</t>
  </si>
  <si>
    <t>הכנסה 1</t>
  </si>
  <si>
    <t>הכנסה 2</t>
  </si>
  <si>
    <t>הכנסות נוספות</t>
  </si>
  <si>
    <t>סה"כ הכנסה</t>
  </si>
  <si>
    <t>הוצאות</t>
  </si>
  <si>
    <t>סיכום תקציב</t>
  </si>
  <si>
    <t>PivotTable עבור תרשים מבט כולל על תקציב</t>
  </si>
  <si>
    <t>רשימת בדיקת מידע עבור קטגוריית פרטי תקציב</t>
  </si>
  <si>
    <t>הוצאות חודשיות</t>
  </si>
  <si>
    <r>
      <t xml:space="preserve">לחץ באמצעות לחצן העכבר הימני על ה- PivotTable שלהלן ולאחר מכן לחץ על </t>
    </r>
    <r>
      <rPr>
        <b/>
        <i/>
        <sz val="10"/>
        <color theme="1"/>
        <rFont val="Tahoma"/>
        <family val="2"/>
      </rPr>
      <t>רענן</t>
    </r>
    <r>
      <rPr>
        <i/>
        <sz val="10"/>
        <color theme="1"/>
        <rFont val="Tahoma"/>
        <family val="2"/>
      </rPr>
      <t xml:space="preserve"> כדי לעדכן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</si>
</sst>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₪&quot;\ #,##0;&quot;₪&quot;\ \-#,##0"/>
    <numFmt numFmtId="165" formatCode="&quot;$&quot;#,##0_);[Red]\(&quot;$&quot;#,##0\)"/>
    <numFmt numFmtId="166" formatCode="&quot;$&quot;#,##0"/>
  </numFmts>
  <fonts count="13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10"/>
      <color theme="1"/>
      <name val="Tahoma"/>
      <family val="2"/>
    </font>
    <font>
      <sz val="30"/>
      <color theme="3"/>
      <name val="Tahoma"/>
      <family val="2"/>
    </font>
    <font>
      <b/>
      <sz val="18"/>
      <color theme="3"/>
      <name val="Tahoma"/>
      <family val="2"/>
    </font>
    <font>
      <b/>
      <sz val="15"/>
      <color theme="3"/>
      <name val="Tahoma"/>
      <family val="2"/>
    </font>
    <font>
      <b/>
      <sz val="18"/>
      <color theme="4"/>
      <name val="Tahoma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0"/>
      <color theme="3"/>
      <name val="Tahoma"/>
      <family val="2"/>
    </font>
    <font>
      <b/>
      <sz val="10"/>
      <color theme="4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</cellStyleXfs>
  <cellXfs count="58">
    <xf numFmtId="0" fontId="0" fillId="0" borderId="0" xfId="0"/>
    <xf numFmtId="0" fontId="3" fillId="2" borderId="0" xfId="0" applyFont="1" applyFill="1" applyAlignment="1">
      <alignment horizontal="right"/>
    </xf>
    <xf numFmtId="0" fontId="4" fillId="2" borderId="1" xfId="1" applyFont="1" applyFill="1" applyBorder="1" applyAlignment="1">
      <alignment horizontal="right" vertical="center" indent="2"/>
    </xf>
    <xf numFmtId="0" fontId="3" fillId="2" borderId="1" xfId="0" applyFont="1" applyFill="1" applyBorder="1" applyAlignment="1">
      <alignment horizontal="right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6" fillId="2" borderId="0" xfId="2" applyFont="1" applyFill="1" applyAlignment="1">
      <alignment horizontal="right" textRotation="90"/>
    </xf>
    <xf numFmtId="0" fontId="7" fillId="2" borderId="0" xfId="2" applyFont="1" applyFill="1" applyBorder="1" applyAlignment="1">
      <alignment horizontal="right" vertical="center" indent="2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indent="2"/>
    </xf>
    <xf numFmtId="0" fontId="3" fillId="2" borderId="0" xfId="0" applyFont="1" applyFill="1" applyAlignment="1">
      <alignment horizontal="right" indent="8"/>
    </xf>
    <xf numFmtId="165" fontId="3" fillId="2" borderId="0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7" fillId="2" borderId="5" xfId="2" applyFont="1" applyFill="1" applyBorder="1" applyAlignment="1">
      <alignment horizontal="right" vertical="center" indent="2"/>
    </xf>
    <xf numFmtId="165" fontId="3" fillId="2" borderId="5" xfId="0" applyNumberFormat="1" applyFont="1" applyFill="1" applyBorder="1" applyAlignment="1">
      <alignment horizontal="right"/>
    </xf>
    <xf numFmtId="165" fontId="6" fillId="2" borderId="6" xfId="2" applyNumberFormat="1" applyFont="1" applyFill="1" applyBorder="1" applyAlignment="1">
      <alignment horizontal="right" vertical="center" textRotation="90"/>
    </xf>
    <xf numFmtId="0" fontId="8" fillId="0" borderId="9" xfId="0" applyFont="1" applyBorder="1" applyAlignment="1">
      <alignment horizontal="right" vertical="center" indent="2"/>
    </xf>
    <xf numFmtId="0" fontId="5" fillId="2" borderId="9" xfId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 textRotation="90"/>
    </xf>
    <xf numFmtId="0" fontId="6" fillId="2" borderId="0" xfId="2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6" fontId="3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vertical="center"/>
    </xf>
    <xf numFmtId="165" fontId="6" fillId="2" borderId="3" xfId="2" applyNumberFormat="1" applyFont="1" applyFill="1" applyBorder="1" applyAlignment="1">
      <alignment horizontal="right" vertical="center" textRotation="90"/>
    </xf>
    <xf numFmtId="0" fontId="10" fillId="2" borderId="8" xfId="0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horizontal="right" vertical="center"/>
    </xf>
    <xf numFmtId="10" fontId="3" fillId="2" borderId="0" xfId="0" applyNumberFormat="1" applyFont="1" applyFill="1" applyAlignment="1">
      <alignment horizontal="right"/>
    </xf>
    <xf numFmtId="0" fontId="4" fillId="0" borderId="1" xfId="1" applyFont="1" applyFill="1" applyBorder="1" applyAlignment="1">
      <alignment horizontal="right" vertical="center"/>
    </xf>
    <xf numFmtId="0" fontId="3" fillId="0" borderId="9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/>
    </xf>
    <xf numFmtId="0" fontId="12" fillId="0" borderId="0" xfId="0" pivotButton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pivotButton="1" applyFont="1"/>
    <xf numFmtId="0" fontId="12" fillId="0" borderId="0" xfId="0" applyFont="1"/>
    <xf numFmtId="0" fontId="12" fillId="0" borderId="0" xfId="0" applyNumberFormat="1" applyFont="1"/>
    <xf numFmtId="164" fontId="3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7" fillId="2" borderId="5" xfId="2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12" fillId="0" borderId="0" xfId="0" applyNumberFormat="1" applyFont="1" applyAlignment="1">
      <alignment horizontal="right"/>
    </xf>
    <xf numFmtId="0" fontId="10" fillId="2" borderId="0" xfId="0" applyFont="1" applyFill="1" applyBorder="1" applyAlignment="1">
      <alignment horizontal="right" vertical="center" indent="2"/>
    </xf>
    <xf numFmtId="0" fontId="10" fillId="2" borderId="7" xfId="0" applyFont="1" applyFill="1" applyBorder="1" applyAlignment="1">
      <alignment horizontal="right" vertical="center" indent="2"/>
    </xf>
    <xf numFmtId="164" fontId="3" fillId="2" borderId="0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 indent="2"/>
    </xf>
    <xf numFmtId="164" fontId="3" fillId="2" borderId="5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 wrapText="1" indent="2"/>
    </xf>
    <xf numFmtId="0" fontId="10" fillId="2" borderId="0" xfId="0" applyFont="1" applyFill="1" applyBorder="1" applyAlignment="1">
      <alignment horizontal="right" vertical="center" wrapText="1" indent="2"/>
    </xf>
  </cellXfs>
  <cellStyles count="3">
    <cellStyle name="Normal" xfId="0" builtinId="0" customBuiltin="1"/>
    <cellStyle name="כותרת" xfId="1" builtinId="15"/>
    <cellStyle name="כותרת 1" xfId="2" builtinId="16" customBuiltin="1"/>
  </cellStyles>
  <dxfs count="51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5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₪&quot;\ #,##0;&quot;₪&quot;\ \-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₪&quot;\ #,##0;&quot;₪&quot;\ \-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₪&quot;\ #,##0;&quot;₪&quot;\ \-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&quot;₪&quot;\ #,##0;&quot;₪&quot;\ \-#,##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&quot;₪&quot;\ #,##0;&quot;₪&quot;\ \-#,##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&quot;₪&quot;\ #,##0;&quot;₪&quot;\ \-#,##0"/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₪&quot;\ #,##0;&quot;₪&quot;\ \-#,##0"/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167" formatCode="&quot;₪&quot;\ #,##0.00;&quot;₪&quot;\ \-#,##0.00"/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3" defaultTableStyle="TableStyleMedium2" defaultPivotStyle="Family Budget PivotTable">
    <tableStyle name="Family Budget" pivot="0" table="0" count="10">
      <tableStyleElement type="wholeTable" dxfId="50"/>
      <tableStyleElement type="headerRow" dxfId="49"/>
    </tableStyle>
    <tableStyle name="Family Budget PivotTable" table="0" count="5">
      <tableStyleElement type="wholeTable" dxfId="48"/>
      <tableStyleElement type="headerRow" dxfId="47"/>
      <tableStyleElement type="totalRow" dxfId="46"/>
      <tableStyleElement type="firstRowStripe" dxfId="45"/>
      <tableStyleElement type="pageFieldLabels" dxfId="44"/>
    </tableStyle>
    <tableStyle name="Family Budget Table Style" pivot="0" count="4">
      <tableStyleElement type="wholeTable" dxfId="43"/>
      <tableStyleElement type="headerRow" dxfId="42"/>
      <tableStyleElement type="totalRow" dxfId="41"/>
      <tableStyleElement type="firstRowStripe" dxfId="40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[Family budget_TP103458069.xltx]מידע נוסף!BudgetSummary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dLbl>
          <c:idx val="0"/>
          <c:layout>
            <c:manualLayout>
              <c:x val="-7.524429564421263E-2"/>
              <c:y val="0.17737610336316265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dLbl>
          <c:idx val="0"/>
          <c:layout>
            <c:manualLayout>
              <c:x val="8.4096565720002348E-2"/>
              <c:y val="8.6363065250563129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dLbl>
          <c:idx val="0"/>
          <c:layout>
            <c:manualLayout>
              <c:x val="5.9752823011580594E-2"/>
              <c:y val="-0.15721972798098507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dLbl>
          <c:idx val="0"/>
          <c:layout>
            <c:manualLayout>
              <c:x val="-4.0572435817795471E-17"/>
              <c:y val="-9.3703829292513387E-4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dLbl>
          <c:idx val="0"/>
          <c:layout>
            <c:manualLayout>
              <c:x val="-7.9670430682107524E-2"/>
              <c:y val="-0.15318845290454958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dLbl>
          <c:idx val="0"/>
          <c:layout>
            <c:manualLayout>
              <c:x val="-5.311362045473849E-2"/>
              <c:y val="0.14109462767524303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-5.0054533817327294E-2"/>
              <c:y val="0.13210082774238865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dLbl>
          <c:idx val="0"/>
          <c:layout>
            <c:manualLayout>
              <c:x val="7.0818160606317848E-2"/>
              <c:y val="0.14279502325187104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dLbl>
          <c:idx val="0"/>
          <c:layout>
            <c:manualLayout>
              <c:x val="9.0735768276844639E-2"/>
              <c:y val="1.131295867948749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"/>
        <c:dLbl>
          <c:idx val="0"/>
          <c:layout>
            <c:manualLayout>
              <c:x val="3.7622147822106398E-2"/>
              <c:y val="1.4256908954392423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dLbl>
          <c:idx val="0"/>
          <c:layout>
            <c:manualLayout>
              <c:x val="-5.5326687973685756E-2"/>
              <c:y val="-0.15473847700244639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4"/>
        <c:dLbl>
          <c:idx val="0"/>
          <c:layout>
            <c:manualLayout>
              <c:x val="0"/>
              <c:y val="3.0387894494635116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'מידע נוסף'!$C$2</c:f>
              <c:strCache>
                <c:ptCount val="1"/>
                <c:pt idx="0">
                  <c:v>סה"כ</c:v>
                </c:pt>
              </c:strCache>
            </c:strRef>
          </c:tx>
          <c:dLbls>
            <c:dLbl>
              <c:idx val="0"/>
              <c:layout>
                <c:manualLayout>
                  <c:x val="-7.9670430682107524E-2"/>
                  <c:y val="-0.153188452904549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572435817795471E-17"/>
                  <c:y val="-9.370382929251338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752823011580594E-2"/>
                  <c:y val="-0.157219727980985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096565720002348E-2"/>
                  <c:y val="8.63630652505631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326687973685756E-2"/>
                  <c:y val="-0.154738477002446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7622147822106398E-2"/>
                  <c:y val="1.4256908954392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0735768276844639E-2"/>
                  <c:y val="1.131295867948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0818160606317848E-2"/>
                  <c:y val="0.142795023251871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054533817327294E-2"/>
                  <c:y val="0.132100827742388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311362045473849E-2"/>
                  <c:y val="0.141094627675243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3.0387894494635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7.524429564421263E-2"/>
                  <c:y val="0.177376103363162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'מידע נוסף'!$B$3:$B$15</c:f>
              <c:strCache>
                <c:ptCount val="12"/>
                <c:pt idx="0">
                  <c:v>אוכל</c:v>
                </c:pt>
                <c:pt idx="1">
                  <c:v>בידור</c:v>
                </c:pt>
                <c:pt idx="2">
                  <c:v>ביטוח</c:v>
                </c:pt>
                <c:pt idx="3">
                  <c:v>דיור</c:v>
                </c:pt>
                <c:pt idx="4">
                  <c:v>הלוואות</c:v>
                </c:pt>
                <c:pt idx="5">
                  <c:v>חיות מחמד</c:v>
                </c:pt>
                <c:pt idx="6">
                  <c:v>חסכונות או השקעות</c:v>
                </c:pt>
                <c:pt idx="7">
                  <c:v>טיפוח אישי</c:v>
                </c:pt>
                <c:pt idx="8">
                  <c:v>ילדים</c:v>
                </c:pt>
                <c:pt idx="9">
                  <c:v>מיסים</c:v>
                </c:pt>
                <c:pt idx="10">
                  <c:v>מתנות וצדקה</c:v>
                </c:pt>
                <c:pt idx="11">
                  <c:v>תחבורה</c:v>
                </c:pt>
              </c:strCache>
            </c:strRef>
          </c:cat>
          <c:val>
            <c:numRef>
              <c:f>'מידע נוסף'!$C$3:$C$15</c:f>
              <c:numCache>
                <c:formatCode>General</c:formatCode>
                <c:ptCount val="12"/>
                <c:pt idx="0">
                  <c:v>1320</c:v>
                </c:pt>
                <c:pt idx="1">
                  <c:v>358</c:v>
                </c:pt>
                <c:pt idx="2">
                  <c:v>900</c:v>
                </c:pt>
                <c:pt idx="3">
                  <c:v>2702</c:v>
                </c:pt>
                <c:pt idx="4">
                  <c:v>200</c:v>
                </c:pt>
                <c:pt idx="5">
                  <c:v>100</c:v>
                </c:pt>
                <c:pt idx="6">
                  <c:v>200</c:v>
                </c:pt>
                <c:pt idx="7">
                  <c:v>140</c:v>
                </c:pt>
                <c:pt idx="8">
                  <c:v>140</c:v>
                </c:pt>
                <c:pt idx="10">
                  <c:v>125</c:v>
                </c:pt>
                <c:pt idx="11">
                  <c:v>1375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&#1492;&#1493;&#1510;&#1488;&#1493;&#1514; &#1495;&#1493;&#1491;&#1513;&#1497;&#1493;&#1514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491;&#1493;&#1495; &#1514;&#1511;&#1510;&#1497;&#1489; &#1495;&#1493;&#1491;&#1513;&#1497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הזן הוצאות" descr="&quot;&quot;" title="לחצן 'הזן הוצאות'">
          <a:hlinkClick xmlns:r="http://schemas.openxmlformats.org/officeDocument/2006/relationships" r:id="rId1" tooltip="לחץ כדי להציג או להזין הוצאות"/>
        </xdr:cNvPr>
        <xdr:cNvSpPr/>
      </xdr:nvSpPr>
      <xdr:spPr>
        <a:xfrm flipH="1">
          <a:off x="11268160222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he-IL" sz="1100">
              <a:solidFill>
                <a:schemeClr val="tx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הזן הוצאות</a:t>
          </a:r>
          <a:endParaRPr lang="en-US" sz="1100">
            <a:solidFill>
              <a:schemeClr val="tx2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0</xdr:rowOff>
    </xdr:to>
    <xdr:graphicFrame macro="">
      <xdr:nvGraphicFramePr>
        <xdr:cNvPr id="7" name="מבט כולל על תקציב" descr="תרשים עוגה המציג אחוזי הוצאות לפי קטגוריה" title="התרשים 'מבט כולל על תקציב'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126996</xdr:colOff>
      <xdr:row>0</xdr:row>
      <xdr:rowOff>10584</xdr:rowOff>
    </xdr:from>
    <xdr:to>
      <xdr:col>8</xdr:col>
      <xdr:colOff>148163</xdr:colOff>
      <xdr:row>35</xdr:row>
      <xdr:rowOff>0</xdr:rowOff>
    </xdr:to>
    <xdr:cxnSp macro="">
      <xdr:nvCxnSpPr>
        <xdr:cNvPr id="8" name="מפריד עמודים" title="מפריד עמודים"/>
        <xdr:cNvCxnSpPr/>
      </xdr:nvCxnSpPr>
      <xdr:spPr>
        <a:xfrm flipH="1">
          <a:off x="11267905671" y="10584"/>
          <a:ext cx="21167" cy="763058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8</xdr:col>
      <xdr:colOff>249768</xdr:colOff>
      <xdr:row>1</xdr:row>
      <xdr:rowOff>24342</xdr:rowOff>
    </xdr:from>
    <xdr:to>
      <xdr:col>12</xdr:col>
      <xdr:colOff>436068</xdr:colOff>
      <xdr:row>6</xdr:row>
      <xdr:rowOff>22758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קטגוריה" descr="לחץ על פריט בכלי הפריסה כדי לסנן את ה- PivotTable שלהלן לפי הקטגוריה שנבחרה. כדי לבחור מספר קטגוריות, החזק את מקש Ctrl." title="כלי פריסה עבור קטגוריות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קטגוריה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61331266" y="796925"/>
              <a:ext cx="6472800" cy="115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114300</xdr:rowOff>
    </xdr:from>
    <xdr:to>
      <xdr:col>6</xdr:col>
      <xdr:colOff>1680972</xdr:colOff>
      <xdr:row>0</xdr:row>
      <xdr:rowOff>388620</xdr:rowOff>
    </xdr:to>
    <xdr:sp macro="" textlink="">
      <xdr:nvSpPr>
        <xdr:cNvPr id="3" name="דוח תקציב" descr="&quot;&quot;" title="לחצן 'דוח תקציב'">
          <a:hlinkClick xmlns:r="http://schemas.openxmlformats.org/officeDocument/2006/relationships" r:id="rId1" tooltip="לחץ כדי להציג דוח תקציב"/>
        </xdr:cNvPr>
        <xdr:cNvSpPr/>
      </xdr:nvSpPr>
      <xdr:spPr>
        <a:xfrm flipH="1">
          <a:off x="11266044778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he-IL" sz="1100">
              <a:solidFill>
                <a:schemeClr val="tx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דוח תקציב</a:t>
          </a:r>
          <a:endParaRPr lang="en-US" sz="1100">
            <a:solidFill>
              <a:schemeClr val="tx2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amee Puntaratronnugoon" refreshedDate="41260.233960648147" createdVersion="5" refreshedVersion="5" minRefreshableVersion="3" recordCount="58">
  <cacheSource type="worksheet">
    <worksheetSource name="BudgetDetails"/>
  </cacheSource>
  <cacheFields count="6">
    <cacheField name="תיאור" numFmtId="0">
      <sharedItems count="56">
        <s v="פעילויות מחוץ לשעות הלימודים"/>
        <s v="הוצאות רפואיות"/>
        <s v="ציוד בית ספר"/>
        <s v="דמי לימוד"/>
        <s v="הופעות"/>
        <s v="תיאטרון"/>
        <s v="סרטים"/>
        <s v="מוסיקה (דיסקים, הורדות וכדומה)"/>
        <s v="אירועי ספורט"/>
        <s v="רכישת סרטי DVD"/>
        <s v="השכרת סרטי DVD"/>
        <s v="מסעדות"/>
        <s v="מצרכים"/>
        <s v="ארגון צדקה 1"/>
        <s v="ארגון צדקה 2"/>
        <s v="מתנה 1"/>
        <s v="מתנה 2"/>
        <s v="כבלים/לוויין"/>
        <s v="חשמל"/>
        <s v="גז"/>
        <s v="מנקה"/>
        <s v="תחזוקה"/>
        <s v="משכנתא או שכר דירה"/>
        <s v="גז/סולר לחימום"/>
        <s v="חיבור לאינטרנט"/>
        <s v="טלפון (סלולארי)"/>
        <s v="טלפון (בית)"/>
        <s v="ציוד"/>
        <s v="פינוי אשפה ומיחזור"/>
        <s v="מים וביוב"/>
        <s v="תקינות"/>
        <s v="בית"/>
        <s v="חיים"/>
        <s v="כרטיס אשראי 1"/>
        <s v="כרטיס אשראי 2"/>
        <s v="כרטיס אשראי 3"/>
        <s v="אישי"/>
        <s v="סטודנטים"/>
        <s v="ביגוד"/>
        <s v="ניקוי ישב"/>
        <s v="תספורת/ציפורניים"/>
        <s v="מועדון כושר"/>
        <s v="אוכל"/>
        <s v="תספורות"/>
        <s v="צעצועים"/>
        <s v="חשבון השקעות"/>
        <s v="חשבון פנסיה"/>
        <s v="מדינה"/>
        <s v="נסיעות אוטובוס/מונית"/>
        <s v="דלק"/>
        <s v="ביטוח"/>
        <s v="רשיונות רכב "/>
        <s v="תשלומי חניה"/>
        <s v="תשלומים על הרכב"/>
        <s v="Vehicle payment"/>
        <s v="רשויות מקומיות" u="1"/>
      </sharedItems>
    </cacheField>
    <cacheField name="קטגוריה" numFmtId="0">
      <sharedItems count="12">
        <s v="ילדים"/>
        <s v="בידור"/>
        <s v="אוכל"/>
        <s v="מתנות וצדקה"/>
        <s v="דיור"/>
        <s v="ביטוח"/>
        <s v="הלוואות"/>
        <s v="טיפוח אישי"/>
        <s v="חיות מחמד"/>
        <s v="חסכונות או השקעות"/>
        <s v="מיסים"/>
        <s v="תחבורה"/>
      </sharedItems>
    </cacheField>
    <cacheField name="עלות צפויה" numFmtId="164">
      <sharedItems containsString="0" containsBlank="1" containsNumber="1" containsInteger="1" minValue="0" maxValue="1700"/>
    </cacheField>
    <cacheField name="עלות בפועל" numFmtId="164">
      <sharedItems containsString="0" containsBlank="1" containsNumber="1" containsInteger="1" minValue="20" maxValue="1700"/>
    </cacheField>
    <cacheField name="הפרש" numFmtId="164">
      <sharedItems containsSemiMixedTypes="0" containsString="0" containsNumber="1" containsInteger="1" minValue="-200" maxValue="200"/>
    </cacheField>
    <cacheField name="מבט כולל על עלות בפועל" numFmtId="165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m/>
    <m/>
    <n v="0"/>
    <n v="0"/>
  </r>
  <r>
    <x v="48"/>
    <x v="10"/>
    <m/>
    <m/>
    <n v="0"/>
    <n v="0"/>
  </r>
  <r>
    <x v="49"/>
    <x v="11"/>
    <n v="100"/>
    <n v="150"/>
    <n v="-50"/>
    <n v="150"/>
  </r>
  <r>
    <x v="50"/>
    <x v="11"/>
    <n v="450"/>
    <n v="400"/>
    <n v="50"/>
    <n v="400"/>
  </r>
  <r>
    <x v="51"/>
    <x v="11"/>
    <n v="300"/>
    <n v="300"/>
    <n v="0"/>
    <n v="300"/>
  </r>
  <r>
    <x v="21"/>
    <x v="11"/>
    <n v="25"/>
    <n v="25"/>
    <n v="0"/>
    <n v="25"/>
  </r>
  <r>
    <x v="52"/>
    <x v="11"/>
    <n v="100"/>
    <n v="50"/>
    <n v="50"/>
    <n v="50"/>
  </r>
  <r>
    <x v="53"/>
    <x v="11"/>
    <m/>
    <m/>
    <n v="0"/>
    <n v="0"/>
  </r>
  <r>
    <x v="54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SummaryPivotTable" cacheId="531" applyNumberFormats="0" applyBorderFormats="0" applyFontFormats="0" applyPatternFormats="0" applyAlignmentFormats="0" applyWidthHeightFormats="1" dataCaption="Values" updatedVersion="5" minRefreshableVersion="3" itemPrintTitles="1" createdVersion="4" indent="0" outline="1" outlineData="1" multipleFieldFilters="0" rowHeaderCaption="קטגוריה">
  <location ref="J9:M34" firstHeaderRow="0" firstDataRow="1" firstDataCol="1"/>
  <pivotFields count="6">
    <pivotField axis="axisRow" showAll="0" insertBlankRow="1">
      <items count="57">
        <item x="54"/>
        <item x="42"/>
        <item x="8"/>
        <item x="36"/>
        <item x="13"/>
        <item x="14"/>
        <item x="38"/>
        <item x="50"/>
        <item x="31"/>
        <item x="19"/>
        <item x="23"/>
        <item x="49"/>
        <item x="3"/>
        <item x="4"/>
        <item x="1"/>
        <item x="10"/>
        <item x="24"/>
        <item x="32"/>
        <item x="45"/>
        <item x="46"/>
        <item x="18"/>
        <item x="26"/>
        <item x="25"/>
        <item x="17"/>
        <item x="33"/>
        <item x="34"/>
        <item x="35"/>
        <item x="47"/>
        <item x="7"/>
        <item x="41"/>
        <item x="29"/>
        <item x="20"/>
        <item x="11"/>
        <item x="12"/>
        <item x="22"/>
        <item x="15"/>
        <item x="16"/>
        <item x="39"/>
        <item x="48"/>
        <item x="37"/>
        <item x="6"/>
        <item x="28"/>
        <item x="0"/>
        <item x="27"/>
        <item x="2"/>
        <item x="44"/>
        <item x="9"/>
        <item m="1" x="55"/>
        <item x="51"/>
        <item x="21"/>
        <item x="5"/>
        <item x="43"/>
        <item x="40"/>
        <item x="30"/>
        <item x="52"/>
        <item x="53"/>
        <item t="default"/>
      </items>
    </pivotField>
    <pivotField axis="axisRow" showAll="0" insertBlankRow="1">
      <items count="13">
        <item sd="0" x="2"/>
        <item sd="0" x="1"/>
        <item sd="0" x="5"/>
        <item sd="0" x="4"/>
        <item sd="0" x="6"/>
        <item sd="0" x="8"/>
        <item sd="0" x="9"/>
        <item sd="0" x="7"/>
        <item sd="0" x="0"/>
        <item sd="0" x="10"/>
        <item sd="0" x="3"/>
        <item sd="0" x="11"/>
        <item t="default"/>
      </items>
    </pivotField>
    <pivotField dataField="1" showAll="0" defaultSubtotal="0"/>
    <pivotField dataField="1" showAll="0" defaultSubtotal="0"/>
    <pivotField dataField="1" numFmtId="164" showAll="0" defaultSubtotal="0"/>
    <pivotField numFmtId="165" showAll="0" defaultSubtota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סכום של עלות צפויה" fld="2" baseField="1" baseItem="0"/>
    <dataField name="סכום של עלות בפועל" fld="3" baseField="1" baseItem="0"/>
    <dataField name="סכום של הפרש" fld="4" baseField="1" baseItem="0"/>
  </dataFields>
  <formats count="15">
    <format dxfId="39">
      <pivotArea outline="0" collapsedLevelsAreSubtotals="1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1" count="0"/>
        </references>
      </pivotArea>
    </format>
    <format dxfId="34">
      <pivotArea dataOnly="0" labelOnly="1" grandRow="1" outline="0" fieldPosition="0"/>
    </format>
    <format dxfId="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1" type="button" dataOnly="0" labelOnly="1" outline="0" axis="axisRow" fieldPosition="0"/>
    </format>
    <format dxfId="29">
      <pivotArea dataOnly="0" labelOnly="1" fieldPosition="0">
        <references count="1">
          <reference field="1" count="0"/>
        </references>
      </pivotArea>
    </format>
    <format dxfId="28">
      <pivotArea dataOnly="0" labelOnly="1" grandRow="1" outline="0" fieldPosition="0"/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outline="0" collapsedLevelsAreSubtotals="1" fieldPosition="0"/>
    </format>
  </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Table של הוצאות תקציב" altTextSummary="סיכום של עלות מתוכננת, עלות בפועל וההפרש עבור כל ההוצאות המפורטות בגיליון 'פרטי תקציב'." hideValuesRow="1"/>
    </ext>
  </extLst>
</pivotTableDefinition>
</file>

<file path=xl/pivotTables/pivotTable2.xml><?xml version="1.0" encoding="utf-8"?>
<pivotTableDefinition xmlns="http://schemas.openxmlformats.org/spreadsheetml/2006/main" name="BudgetSummary" cacheId="531" applyNumberFormats="0" applyBorderFormats="0" applyFontFormats="0" applyPatternFormats="0" applyAlignmentFormats="0" applyWidthHeightFormats="1" dataCaption="Values" updatedVersion="5" minRefreshableVersion="3" itemPrintTitles="1" createdVersion="4" indent="0" outline="1" outlineData="1" multipleFieldFilters="0" chartFormat="2" rowHeaderCaption="קטגוריה">
  <location ref="B2:C15" firstHeaderRow="1" firstDataRow="1" firstDataCol="1"/>
  <pivotFields count="6">
    <pivotField showAll="0" defaultSubtotal="0"/>
    <pivotField axis="axisRow" showAll="0">
      <items count="13">
        <item x="2"/>
        <item x="1"/>
        <item x="5"/>
        <item x="4"/>
        <item x="6"/>
        <item x="8"/>
        <item x="9"/>
        <item x="7"/>
        <item x="0"/>
        <item x="10"/>
        <item x="3"/>
        <item x="11"/>
        <item t="default"/>
      </items>
    </pivotField>
    <pivotField showAll="0" defaultSubtotal="0"/>
    <pivotField dataField="1" showAll="0" defaultSubtotal="0"/>
    <pivotField numFmtId="164" showAll="0" defaultSubtotal="0"/>
    <pivotField numFmtId="165" showAll="0" defaultSubtota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סכום של עלות בפועל" fld="3" baseField="1" baseItem="4"/>
  </dataFields>
  <formats count="6"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1" type="button" dataOnly="0" labelOnly="1" outline="0" axis="axisRow" fieldPosition="0"/>
    </format>
    <format dxfId="12">
      <pivotArea dataOnly="0" labelOnly="1" outline="0" axis="axisValues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grandRow="1" outline="0" fieldPosition="0"/>
    </format>
  </formats>
  <chartFormats count="13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</chart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נתונים עבור התרשים 'מבט כולל על תקציב'" altTextSummary="Summסיכום של כל העלויות בפועל לפי קטגוריה בגיליון 'פרטי תקציב'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כלי_פריסה_קטגוריה" sourceName="קטגוריה">
  <pivotTables>
    <pivotTable tabId="4" name="BudgetSummaryPivotTable"/>
  </pivotTables>
  <data>
    <tabular pivotCacheId="2">
      <items count="12">
        <i x="2" s="1"/>
        <i x="1" s="1"/>
        <i x="5" s="1"/>
        <i x="4" s="1"/>
        <i x="6" s="1"/>
        <i x="8" s="1"/>
        <i x="9" s="1"/>
        <i x="7" s="1"/>
        <i x="0" s="1"/>
        <i x="10" s="1"/>
        <i x="3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קטגוריה" cache="כלי_פריסה_קטגוריה" caption="החזק את Ctrl כדי לבחור מספר קטגוריות" columnCount="4" rowHeight="230400"/>
</slicers>
</file>

<file path=xl/tables/table1.xml><?xml version="1.0" encoding="utf-8"?>
<table xmlns="http://schemas.openxmlformats.org/spreadsheetml/2006/main" id="1" name="BudgetDetails" displayName="BudgetDetails" ref="B2:G60" totalsRowCount="1" headerRowDxfId="24" dataDxfId="23" totalsRowDxfId="22">
  <autoFilter ref="B2:G59"/>
  <sortState ref="B2:G60">
    <sortCondition ref="C2:C60"/>
    <sortCondition ref="B2:B60"/>
  </sortState>
  <tableColumns count="6">
    <tableColumn id="2" name="תיאור" totalsRowLabel="סך הכל" dataDxfId="21" totalsRowDxfId="6"/>
    <tableColumn id="1" name="קטגוריה" dataDxfId="20" totalsRowDxfId="5"/>
    <tableColumn id="3" name="עלות צפויה" totalsRowFunction="sum" dataDxfId="19" totalsRowDxfId="4"/>
    <tableColumn id="4" name="עלות בפועל" totalsRowFunction="sum" dataDxfId="18" totalsRowDxfId="3"/>
    <tableColumn id="5" name="הפרש" totalsRowFunction="sum" dataDxfId="17" totalsRowDxfId="2">
      <calculatedColumnFormula>BudgetDetails[[#This Row],[עלות צפויה]]-BudgetDetails[[#This Row],[עלות בפועל]]</calculatedColumnFormula>
    </tableColumn>
    <tableColumn id="6" name="מבט כולל על עלות בפועל" dataDxfId="16" totalsRowDxfId="1">
      <calculatedColumnFormula>BudgetDetails[[#This Row],[עלות בפועל]]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הטבלה 'הוצאות חודשיות'" altTextSummary="רשימה של הוצאות חודשיות לפי קטגוריה. כוללת עלויות מתוכננות ועלויות בפועל, ומחשב את ההפרש."/>
    </ext>
  </extLst>
</table>
</file>

<file path=xl/tables/table2.xml><?xml version="1.0" encoding="utf-8"?>
<table xmlns="http://schemas.openxmlformats.org/spreadsheetml/2006/main" id="2" name="BudgetCategoryLookup" displayName="BudgetCategoryLookup" ref="E2:E14" totalsRowShown="0" headerRowDxfId="9" dataDxfId="8">
  <autoFilter ref="E2:E14"/>
  <sortState ref="E2:E13">
    <sortCondition ref="E1:E13"/>
  </sortState>
  <tableColumns count="1">
    <tableColumn id="1" name="בדיקת מידע של קטגוריית תקציב" dataDxfId="7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הטבלה 'בדיקת מידע של קטגוריית תקציב'" altTextSummary="רשימה של קטגוריות הזמינות ברשימה הנפתחת 'קטגוריה' בגיליון 'פרטי פרוייקט'.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N199"/>
  <sheetViews>
    <sheetView showGridLines="0" rightToLeft="1" tabSelected="1" zoomScale="90" zoomScaleNormal="90" workbookViewId="0"/>
  </sheetViews>
  <sheetFormatPr defaultRowHeight="12.75" x14ac:dyDescent="0.2"/>
  <cols>
    <col min="1" max="1" width="2" style="1" customWidth="1"/>
    <col min="2" max="2" width="19.5" style="1" customWidth="1"/>
    <col min="3" max="3" width="14.25" style="1" customWidth="1"/>
    <col min="4" max="4" width="11.5" style="1" customWidth="1"/>
    <col min="5" max="5" width="2" style="1" customWidth="1"/>
    <col min="6" max="6" width="15.5" style="1" customWidth="1"/>
    <col min="7" max="7" width="11.75" style="1" customWidth="1"/>
    <col min="8" max="8" width="4" style="1" customWidth="1"/>
    <col min="9" max="9" width="3.625" style="1" customWidth="1"/>
    <col min="10" max="10" width="36.375" style="1" customWidth="1"/>
    <col min="11" max="11" width="21.125" style="1" customWidth="1"/>
    <col min="12" max="12" width="21.375" style="1" customWidth="1"/>
    <col min="13" max="13" width="13.875" style="1" bestFit="1" customWidth="1"/>
    <col min="14" max="14" width="3.625" style="1" customWidth="1"/>
    <col min="15" max="16384" width="9" style="1"/>
  </cols>
  <sheetData>
    <row r="1" spans="1:14" ht="60.75" customHeight="1" x14ac:dyDescent="0.2">
      <c r="B1" s="2" t="s">
        <v>76</v>
      </c>
      <c r="C1" s="3"/>
      <c r="D1" s="3"/>
      <c r="E1" s="3"/>
      <c r="F1" s="4"/>
      <c r="G1" s="4"/>
      <c r="H1" s="4"/>
      <c r="I1" s="5"/>
      <c r="J1" s="2" t="s">
        <v>91</v>
      </c>
      <c r="K1" s="2"/>
      <c r="L1" s="2"/>
      <c r="M1" s="2"/>
    </row>
    <row r="2" spans="1:14" ht="30.75" customHeight="1" x14ac:dyDescent="0.2">
      <c r="A2" s="6"/>
      <c r="B2" s="7" t="s">
        <v>77</v>
      </c>
      <c r="D2" s="8"/>
      <c r="E2" s="9"/>
      <c r="H2" s="8"/>
      <c r="J2" s="5"/>
      <c r="K2" s="5"/>
      <c r="L2" s="5"/>
      <c r="M2" s="5"/>
    </row>
    <row r="3" spans="1:14" ht="15" customHeight="1" x14ac:dyDescent="0.2">
      <c r="A3" s="6"/>
      <c r="B3" s="10" t="s">
        <v>78</v>
      </c>
      <c r="C3" s="11" t="s">
        <v>83</v>
      </c>
      <c r="E3" s="8"/>
      <c r="G3" s="45">
        <f>D17-SUM(BudgetDetails[עלות צפויה])</f>
        <v>1885</v>
      </c>
      <c r="H3" s="8"/>
      <c r="J3" s="5"/>
      <c r="K3" s="5"/>
      <c r="L3" s="5"/>
      <c r="M3" s="5"/>
    </row>
    <row r="4" spans="1:14" ht="15" customHeight="1" x14ac:dyDescent="0.2">
      <c r="A4" s="6"/>
      <c r="B4" s="10" t="s">
        <v>79</v>
      </c>
      <c r="C4" s="11" t="s">
        <v>84</v>
      </c>
      <c r="E4" s="8"/>
      <c r="G4" s="45">
        <f>D11-SUM(BudgetDetails[עלות בפועל])</f>
        <v>2040</v>
      </c>
      <c r="H4" s="8"/>
      <c r="J4" s="5"/>
      <c r="K4" s="5"/>
      <c r="L4" s="5"/>
      <c r="M4" s="5"/>
    </row>
    <row r="5" spans="1:14" ht="15" customHeight="1" x14ac:dyDescent="0.2">
      <c r="B5" s="10" t="s">
        <v>18</v>
      </c>
      <c r="C5" s="11" t="s">
        <v>85</v>
      </c>
      <c r="E5" s="8"/>
      <c r="G5" s="45">
        <f>G4-G3</f>
        <v>155</v>
      </c>
      <c r="H5" s="12"/>
      <c r="J5" s="5"/>
      <c r="K5" s="5"/>
      <c r="L5" s="5"/>
      <c r="M5" s="5"/>
    </row>
    <row r="6" spans="1:14" ht="15" customHeight="1" x14ac:dyDescent="0.2">
      <c r="B6" s="3"/>
      <c r="C6" s="3"/>
      <c r="D6" s="13"/>
      <c r="E6" s="3"/>
      <c r="F6" s="3"/>
      <c r="G6" s="47"/>
      <c r="H6" s="13"/>
      <c r="J6" s="5"/>
      <c r="K6" s="5"/>
      <c r="L6" s="5"/>
      <c r="M6" s="5"/>
    </row>
    <row r="7" spans="1:14" ht="30" customHeight="1" x14ac:dyDescent="0.2">
      <c r="A7" s="8"/>
      <c r="B7" s="14" t="s">
        <v>80</v>
      </c>
      <c r="C7" s="9"/>
      <c r="D7" s="15"/>
      <c r="E7" s="16"/>
      <c r="F7" s="14" t="s">
        <v>90</v>
      </c>
      <c r="G7" s="48"/>
      <c r="H7" s="9"/>
      <c r="J7" s="17" t="s">
        <v>95</v>
      </c>
      <c r="K7" s="18"/>
      <c r="L7" s="18"/>
      <c r="M7" s="18"/>
    </row>
    <row r="8" spans="1:14" ht="15" customHeight="1" x14ac:dyDescent="0.2">
      <c r="A8" s="8"/>
      <c r="B8" s="51" t="s">
        <v>81</v>
      </c>
      <c r="C8" s="8" t="s">
        <v>86</v>
      </c>
      <c r="D8" s="45">
        <v>5800</v>
      </c>
      <c r="E8" s="19"/>
      <c r="F8" s="52" t="s">
        <v>81</v>
      </c>
      <c r="G8" s="53">
        <f>SUM(BudgetDetails[עלות בפועל])</f>
        <v>7560</v>
      </c>
      <c r="H8" s="8"/>
      <c r="J8" s="20"/>
      <c r="K8" s="20"/>
      <c r="L8" s="20"/>
      <c r="M8" s="8"/>
      <c r="N8" s="21"/>
    </row>
    <row r="9" spans="1:14" x14ac:dyDescent="0.2">
      <c r="A9" s="8"/>
      <c r="B9" s="51"/>
      <c r="C9" s="8" t="s">
        <v>87</v>
      </c>
      <c r="D9" s="45">
        <v>2300</v>
      </c>
      <c r="E9" s="19"/>
      <c r="F9" s="52"/>
      <c r="G9" s="53"/>
      <c r="H9" s="8"/>
      <c r="J9" s="40" t="s">
        <v>15</v>
      </c>
      <c r="K9" s="41" t="s">
        <v>74</v>
      </c>
      <c r="L9" s="41" t="s">
        <v>73</v>
      </c>
      <c r="M9" s="41" t="s">
        <v>75</v>
      </c>
      <c r="N9" s="21"/>
    </row>
    <row r="10" spans="1:14" x14ac:dyDescent="0.2">
      <c r="A10" s="8"/>
      <c r="B10" s="51"/>
      <c r="C10" s="8" t="s">
        <v>88</v>
      </c>
      <c r="D10" s="45">
        <v>1500</v>
      </c>
      <c r="E10" s="19"/>
      <c r="F10" s="52"/>
      <c r="G10" s="53"/>
      <c r="H10" s="22"/>
      <c r="J10" s="41" t="s">
        <v>3</v>
      </c>
      <c r="K10" s="50">
        <v>1100</v>
      </c>
      <c r="L10" s="50">
        <v>1320</v>
      </c>
      <c r="M10" s="50">
        <v>-220</v>
      </c>
    </row>
    <row r="11" spans="1:14" x14ac:dyDescent="0.2">
      <c r="A11" s="8"/>
      <c r="B11" s="51"/>
      <c r="C11" s="23" t="s">
        <v>89</v>
      </c>
      <c r="D11" s="46">
        <f>SUM(D8:D10)</f>
        <v>9600</v>
      </c>
      <c r="E11" s="19"/>
      <c r="F11" s="52"/>
      <c r="G11" s="53"/>
      <c r="H11" s="22"/>
      <c r="J11" s="41"/>
      <c r="K11" s="50"/>
      <c r="L11" s="50"/>
      <c r="M11" s="50"/>
    </row>
    <row r="12" spans="1:14" x14ac:dyDescent="0.2">
      <c r="A12" s="8"/>
      <c r="B12" s="24"/>
      <c r="C12" s="3"/>
      <c r="D12" s="47"/>
      <c r="E12" s="25"/>
      <c r="F12" s="26"/>
      <c r="G12" s="49"/>
      <c r="H12" s="3"/>
      <c r="J12" s="41" t="s">
        <v>2</v>
      </c>
      <c r="K12" s="50">
        <v>400</v>
      </c>
      <c r="L12" s="50">
        <v>358</v>
      </c>
      <c r="M12" s="50">
        <v>42</v>
      </c>
    </row>
    <row r="13" spans="1:14" x14ac:dyDescent="0.2">
      <c r="A13" s="8"/>
      <c r="B13" s="56" t="s">
        <v>82</v>
      </c>
      <c r="C13" s="8"/>
      <c r="D13" s="45"/>
      <c r="E13" s="19"/>
      <c r="F13" s="54" t="s">
        <v>82</v>
      </c>
      <c r="G13" s="55">
        <f>SUM(BudgetDetails[עלות צפויה])</f>
        <v>7615</v>
      </c>
      <c r="H13" s="8"/>
      <c r="J13" s="41"/>
      <c r="K13" s="50"/>
      <c r="L13" s="50"/>
      <c r="M13" s="50"/>
    </row>
    <row r="14" spans="1:14" x14ac:dyDescent="0.2">
      <c r="A14" s="8"/>
      <c r="B14" s="57"/>
      <c r="C14" s="8" t="s">
        <v>86</v>
      </c>
      <c r="D14" s="45">
        <v>6000</v>
      </c>
      <c r="E14" s="19"/>
      <c r="F14" s="52"/>
      <c r="G14" s="53"/>
      <c r="H14" s="8"/>
      <c r="J14" s="41" t="s">
        <v>6</v>
      </c>
      <c r="K14" s="50">
        <v>900</v>
      </c>
      <c r="L14" s="50">
        <v>900</v>
      </c>
      <c r="M14" s="50">
        <v>0</v>
      </c>
    </row>
    <row r="15" spans="1:14" x14ac:dyDescent="0.2">
      <c r="A15" s="8"/>
      <c r="B15" s="57"/>
      <c r="C15" s="8" t="s">
        <v>87</v>
      </c>
      <c r="D15" s="45">
        <v>1000</v>
      </c>
      <c r="E15" s="19"/>
      <c r="F15" s="52"/>
      <c r="G15" s="53"/>
      <c r="H15" s="22"/>
      <c r="J15" s="41"/>
      <c r="K15" s="50"/>
      <c r="L15" s="50"/>
      <c r="M15" s="50"/>
    </row>
    <row r="16" spans="1:14" x14ac:dyDescent="0.2">
      <c r="A16" s="8"/>
      <c r="B16" s="57"/>
      <c r="C16" s="8" t="s">
        <v>88</v>
      </c>
      <c r="D16" s="45">
        <v>2500</v>
      </c>
      <c r="E16" s="19"/>
      <c r="F16" s="52"/>
      <c r="G16" s="53"/>
      <c r="H16" s="22"/>
      <c r="J16" s="41" t="s">
        <v>5</v>
      </c>
      <c r="K16" s="50">
        <v>2830</v>
      </c>
      <c r="L16" s="50">
        <v>2702</v>
      </c>
      <c r="M16" s="50">
        <v>128</v>
      </c>
    </row>
    <row r="17" spans="1:13" x14ac:dyDescent="0.2">
      <c r="A17" s="8"/>
      <c r="B17" s="57"/>
      <c r="C17" s="23" t="s">
        <v>89</v>
      </c>
      <c r="D17" s="46">
        <f>SUM(D14:D16)</f>
        <v>9500</v>
      </c>
      <c r="E17" s="28"/>
      <c r="F17" s="52"/>
      <c r="G17" s="53"/>
      <c r="H17" s="22"/>
      <c r="J17" s="41"/>
      <c r="K17" s="50"/>
      <c r="L17" s="50"/>
      <c r="M17" s="50"/>
    </row>
    <row r="18" spans="1:13" ht="22.5" x14ac:dyDescent="0.2">
      <c r="A18" s="8"/>
      <c r="B18" s="29"/>
      <c r="C18" s="4"/>
      <c r="D18" s="4"/>
      <c r="E18" s="30"/>
      <c r="F18" s="26"/>
      <c r="G18" s="27"/>
      <c r="H18" s="4"/>
      <c r="J18" s="41" t="s">
        <v>7</v>
      </c>
      <c r="K18" s="50">
        <v>200</v>
      </c>
      <c r="L18" s="50">
        <v>200</v>
      </c>
      <c r="M18" s="50">
        <v>0</v>
      </c>
    </row>
    <row r="19" spans="1:13" x14ac:dyDescent="0.2">
      <c r="H19" s="8"/>
      <c r="J19" s="41"/>
      <c r="K19" s="50"/>
      <c r="L19" s="50"/>
      <c r="M19" s="50"/>
    </row>
    <row r="20" spans="1:13" x14ac:dyDescent="0.2">
      <c r="E20" s="31"/>
      <c r="H20" s="8"/>
      <c r="J20" s="41" t="s">
        <v>9</v>
      </c>
      <c r="K20" s="50">
        <v>170</v>
      </c>
      <c r="L20" s="50">
        <v>100</v>
      </c>
      <c r="M20" s="50">
        <v>70</v>
      </c>
    </row>
    <row r="21" spans="1:13" x14ac:dyDescent="0.2">
      <c r="E21" s="31"/>
      <c r="H21" s="8"/>
      <c r="J21" s="41"/>
      <c r="K21" s="50"/>
      <c r="L21" s="50"/>
      <c r="M21" s="50"/>
    </row>
    <row r="22" spans="1:13" x14ac:dyDescent="0.2">
      <c r="E22" s="31"/>
      <c r="H22" s="8"/>
      <c r="J22" s="41" t="s">
        <v>10</v>
      </c>
      <c r="K22" s="50">
        <v>200</v>
      </c>
      <c r="L22" s="50">
        <v>200</v>
      </c>
      <c r="M22" s="50">
        <v>0</v>
      </c>
    </row>
    <row r="23" spans="1:13" x14ac:dyDescent="0.2">
      <c r="E23" s="31"/>
      <c r="H23" s="8"/>
      <c r="J23" s="41"/>
      <c r="K23" s="50"/>
      <c r="L23" s="50"/>
      <c r="M23" s="50"/>
    </row>
    <row r="24" spans="1:13" x14ac:dyDescent="0.2">
      <c r="E24" s="31"/>
      <c r="H24" s="8"/>
      <c r="J24" s="41" t="s">
        <v>8</v>
      </c>
      <c r="K24" s="50">
        <v>150</v>
      </c>
      <c r="L24" s="50">
        <v>140</v>
      </c>
      <c r="M24" s="50">
        <v>10</v>
      </c>
    </row>
    <row r="25" spans="1:13" x14ac:dyDescent="0.2">
      <c r="E25" s="31"/>
      <c r="H25" s="8"/>
      <c r="J25" s="41"/>
      <c r="K25" s="50"/>
      <c r="L25" s="50"/>
      <c r="M25" s="50"/>
    </row>
    <row r="26" spans="1:13" x14ac:dyDescent="0.2">
      <c r="E26" s="31"/>
      <c r="H26" s="8"/>
      <c r="J26" s="41" t="s">
        <v>1</v>
      </c>
      <c r="K26" s="50">
        <v>140</v>
      </c>
      <c r="L26" s="50">
        <v>140</v>
      </c>
      <c r="M26" s="50">
        <v>0</v>
      </c>
    </row>
    <row r="27" spans="1:13" x14ac:dyDescent="0.2">
      <c r="E27" s="31"/>
      <c r="H27" s="8"/>
      <c r="J27" s="41"/>
      <c r="K27" s="50"/>
      <c r="L27" s="50"/>
      <c r="M27" s="50"/>
    </row>
    <row r="28" spans="1:13" x14ac:dyDescent="0.2">
      <c r="E28" s="31"/>
      <c r="H28" s="8"/>
      <c r="J28" s="41" t="s">
        <v>11</v>
      </c>
      <c r="K28" s="50"/>
      <c r="L28" s="50"/>
      <c r="M28" s="50">
        <v>0</v>
      </c>
    </row>
    <row r="29" spans="1:13" x14ac:dyDescent="0.2">
      <c r="E29" s="31"/>
      <c r="H29" s="8"/>
      <c r="J29" s="41"/>
      <c r="K29" s="50"/>
      <c r="L29" s="50"/>
      <c r="M29" s="50"/>
    </row>
    <row r="30" spans="1:13" x14ac:dyDescent="0.2">
      <c r="E30" s="31"/>
      <c r="H30" s="8"/>
      <c r="J30" s="41" t="s">
        <v>4</v>
      </c>
      <c r="K30" s="50">
        <v>100</v>
      </c>
      <c r="L30" s="50">
        <v>125</v>
      </c>
      <c r="M30" s="50">
        <v>-25</v>
      </c>
    </row>
    <row r="31" spans="1:13" x14ac:dyDescent="0.2">
      <c r="E31" s="31"/>
      <c r="H31" s="8"/>
      <c r="J31" s="41"/>
      <c r="K31" s="50"/>
      <c r="L31" s="50"/>
      <c r="M31" s="50"/>
    </row>
    <row r="32" spans="1:13" x14ac:dyDescent="0.2">
      <c r="E32" s="31"/>
      <c r="H32" s="8"/>
      <c r="J32" s="41" t="s">
        <v>12</v>
      </c>
      <c r="K32" s="50">
        <v>1425</v>
      </c>
      <c r="L32" s="50">
        <v>1375</v>
      </c>
      <c r="M32" s="50">
        <v>50</v>
      </c>
    </row>
    <row r="33" spans="5:13" x14ac:dyDescent="0.2">
      <c r="E33" s="31"/>
      <c r="H33" s="8"/>
      <c r="J33" s="41"/>
      <c r="K33" s="50"/>
      <c r="L33" s="50"/>
      <c r="M33" s="50"/>
    </row>
    <row r="34" spans="5:13" x14ac:dyDescent="0.2">
      <c r="E34" s="31"/>
      <c r="H34" s="8"/>
      <c r="J34" s="41" t="s">
        <v>0</v>
      </c>
      <c r="K34" s="50">
        <v>7615</v>
      </c>
      <c r="L34" s="50">
        <v>7560</v>
      </c>
      <c r="M34" s="50">
        <v>55</v>
      </c>
    </row>
    <row r="35" spans="5:13" ht="15" customHeight="1" x14ac:dyDescent="0.2">
      <c r="E35" s="31"/>
      <c r="H35" s="8"/>
      <c r="J35" s="21"/>
      <c r="K35" s="21"/>
      <c r="L35" s="21"/>
      <c r="M35" s="21"/>
    </row>
    <row r="36" spans="5:13" x14ac:dyDescent="0.2">
      <c r="J36" s="21"/>
      <c r="K36" s="21"/>
      <c r="L36" s="21"/>
      <c r="M36" s="21"/>
    </row>
    <row r="37" spans="5:13" x14ac:dyDescent="0.2">
      <c r="J37" s="21"/>
      <c r="K37" s="21"/>
      <c r="L37" s="21"/>
      <c r="M37" s="21"/>
    </row>
    <row r="38" spans="5:13" x14ac:dyDescent="0.2">
      <c r="J38" s="21"/>
      <c r="K38" s="21"/>
      <c r="L38" s="21"/>
      <c r="M38" s="21"/>
    </row>
    <row r="39" spans="5:13" x14ac:dyDescent="0.2">
      <c r="J39" s="21"/>
      <c r="K39" s="21"/>
      <c r="L39" s="21"/>
      <c r="M39" s="21"/>
    </row>
    <row r="40" spans="5:13" x14ac:dyDescent="0.2">
      <c r="J40" s="21"/>
      <c r="K40" s="21"/>
      <c r="L40" s="21"/>
      <c r="M40" s="21"/>
    </row>
    <row r="41" spans="5:13" x14ac:dyDescent="0.2">
      <c r="J41" s="21"/>
      <c r="K41" s="21"/>
      <c r="L41" s="21"/>
      <c r="M41" s="21"/>
    </row>
    <row r="42" spans="5:13" x14ac:dyDescent="0.2">
      <c r="J42" s="21"/>
      <c r="K42" s="21"/>
      <c r="L42" s="21"/>
      <c r="M42" s="21"/>
    </row>
    <row r="43" spans="5:13" x14ac:dyDescent="0.2">
      <c r="J43" s="21"/>
      <c r="K43" s="21"/>
      <c r="L43" s="21"/>
      <c r="M43" s="21"/>
    </row>
    <row r="44" spans="5:13" x14ac:dyDescent="0.2">
      <c r="J44" s="21"/>
      <c r="K44" s="21"/>
      <c r="L44" s="21"/>
      <c r="M44" s="21"/>
    </row>
    <row r="45" spans="5:13" x14ac:dyDescent="0.2">
      <c r="J45" s="21"/>
      <c r="K45" s="21"/>
      <c r="L45" s="21"/>
      <c r="M45" s="21"/>
    </row>
    <row r="46" spans="5:13" x14ac:dyDescent="0.2">
      <c r="J46" s="21"/>
      <c r="K46" s="21"/>
      <c r="L46" s="21"/>
      <c r="M46" s="21"/>
    </row>
    <row r="47" spans="5:13" x14ac:dyDescent="0.2">
      <c r="J47" s="21"/>
      <c r="K47" s="21"/>
      <c r="L47" s="21"/>
      <c r="M47" s="21"/>
    </row>
    <row r="48" spans="5:13" x14ac:dyDescent="0.2">
      <c r="J48" s="21"/>
      <c r="K48" s="21"/>
      <c r="L48" s="21"/>
      <c r="M48" s="21"/>
    </row>
    <row r="49" spans="10:13" x14ac:dyDescent="0.2">
      <c r="J49" s="21"/>
      <c r="K49" s="21"/>
      <c r="L49" s="21"/>
      <c r="M49" s="21"/>
    </row>
    <row r="50" spans="10:13" x14ac:dyDescent="0.2">
      <c r="J50" s="21"/>
      <c r="K50" s="21"/>
      <c r="L50" s="21"/>
      <c r="M50" s="21"/>
    </row>
    <row r="51" spans="10:13" x14ac:dyDescent="0.2">
      <c r="J51" s="21"/>
      <c r="K51" s="21"/>
      <c r="L51" s="21"/>
      <c r="M51" s="21"/>
    </row>
    <row r="52" spans="10:13" x14ac:dyDescent="0.2">
      <c r="J52" s="21"/>
      <c r="K52" s="21"/>
      <c r="L52" s="21"/>
      <c r="M52" s="21"/>
    </row>
    <row r="53" spans="10:13" x14ac:dyDescent="0.2">
      <c r="J53" s="21"/>
      <c r="K53" s="21"/>
      <c r="L53" s="21"/>
      <c r="M53" s="21"/>
    </row>
    <row r="54" spans="10:13" x14ac:dyDescent="0.2">
      <c r="J54" s="21"/>
      <c r="K54" s="21"/>
      <c r="L54" s="21"/>
      <c r="M54" s="21"/>
    </row>
    <row r="55" spans="10:13" x14ac:dyDescent="0.2">
      <c r="J55" s="21"/>
      <c r="K55" s="21"/>
      <c r="L55" s="21"/>
      <c r="M55" s="21"/>
    </row>
    <row r="56" spans="10:13" x14ac:dyDescent="0.2">
      <c r="J56" s="21"/>
      <c r="K56" s="21"/>
      <c r="L56" s="21"/>
      <c r="M56" s="21"/>
    </row>
    <row r="57" spans="10:13" x14ac:dyDescent="0.2">
      <c r="J57" s="21"/>
      <c r="K57" s="21"/>
      <c r="L57" s="21"/>
      <c r="M57" s="21"/>
    </row>
    <row r="58" spans="10:13" x14ac:dyDescent="0.2">
      <c r="J58" s="21"/>
      <c r="K58" s="21"/>
      <c r="L58" s="21"/>
      <c r="M58" s="21"/>
    </row>
    <row r="59" spans="10:13" x14ac:dyDescent="0.2">
      <c r="J59" s="21"/>
      <c r="K59" s="21"/>
      <c r="L59" s="21"/>
      <c r="M59" s="21"/>
    </row>
    <row r="60" spans="10:13" x14ac:dyDescent="0.2">
      <c r="J60" s="21"/>
      <c r="K60" s="21"/>
      <c r="L60" s="21"/>
      <c r="M60" s="21"/>
    </row>
    <row r="61" spans="10:13" x14ac:dyDescent="0.2">
      <c r="J61" s="21"/>
      <c r="K61" s="21"/>
      <c r="L61" s="21"/>
      <c r="M61" s="21"/>
    </row>
    <row r="62" spans="10:13" x14ac:dyDescent="0.2">
      <c r="J62" s="21"/>
      <c r="K62" s="21"/>
      <c r="L62" s="21"/>
      <c r="M62" s="21"/>
    </row>
    <row r="63" spans="10:13" x14ac:dyDescent="0.2">
      <c r="J63" s="21"/>
      <c r="K63" s="21"/>
      <c r="L63" s="21"/>
      <c r="M63" s="21"/>
    </row>
    <row r="64" spans="10:13" x14ac:dyDescent="0.2">
      <c r="J64" s="21"/>
      <c r="K64" s="21"/>
      <c r="L64" s="21"/>
      <c r="M64" s="21"/>
    </row>
    <row r="65" spans="10:13" x14ac:dyDescent="0.2">
      <c r="J65" s="21"/>
      <c r="K65" s="21"/>
      <c r="L65" s="21"/>
      <c r="M65" s="21"/>
    </row>
    <row r="66" spans="10:13" x14ac:dyDescent="0.2">
      <c r="J66" s="21"/>
      <c r="K66" s="21"/>
      <c r="L66" s="21"/>
      <c r="M66" s="21"/>
    </row>
    <row r="67" spans="10:13" x14ac:dyDescent="0.2">
      <c r="J67" s="21"/>
      <c r="K67" s="21"/>
      <c r="L67" s="21"/>
      <c r="M67" s="21"/>
    </row>
    <row r="68" spans="10:13" x14ac:dyDescent="0.2">
      <c r="J68" s="21"/>
      <c r="K68" s="21"/>
      <c r="L68" s="21"/>
      <c r="M68" s="21"/>
    </row>
    <row r="69" spans="10:13" x14ac:dyDescent="0.2">
      <c r="J69" s="21"/>
      <c r="K69" s="21"/>
      <c r="L69" s="21"/>
      <c r="M69" s="21"/>
    </row>
    <row r="70" spans="10:13" x14ac:dyDescent="0.2">
      <c r="J70" s="21"/>
      <c r="K70" s="21"/>
      <c r="L70" s="21"/>
      <c r="M70" s="21"/>
    </row>
    <row r="71" spans="10:13" x14ac:dyDescent="0.2">
      <c r="J71" s="21"/>
      <c r="K71" s="21"/>
      <c r="L71" s="21"/>
      <c r="M71" s="21"/>
    </row>
    <row r="72" spans="10:13" x14ac:dyDescent="0.2">
      <c r="J72" s="21"/>
      <c r="K72" s="21"/>
      <c r="L72" s="21"/>
      <c r="M72" s="21"/>
    </row>
    <row r="73" spans="10:13" x14ac:dyDescent="0.2">
      <c r="J73" s="21"/>
      <c r="K73" s="21"/>
      <c r="L73" s="21"/>
      <c r="M73" s="21"/>
    </row>
    <row r="74" spans="10:13" x14ac:dyDescent="0.2">
      <c r="J74" s="21"/>
      <c r="K74" s="21"/>
      <c r="L74" s="21"/>
      <c r="M74" s="21"/>
    </row>
    <row r="75" spans="10:13" x14ac:dyDescent="0.2">
      <c r="J75" s="21"/>
      <c r="K75" s="21"/>
      <c r="L75" s="21"/>
      <c r="M75" s="21"/>
    </row>
    <row r="76" spans="10:13" x14ac:dyDescent="0.2">
      <c r="J76" s="21"/>
      <c r="K76" s="21"/>
      <c r="L76" s="21"/>
      <c r="M76" s="21"/>
    </row>
    <row r="77" spans="10:13" x14ac:dyDescent="0.2">
      <c r="J77" s="21"/>
      <c r="K77" s="21"/>
      <c r="L77" s="21"/>
      <c r="M77" s="21"/>
    </row>
    <row r="78" spans="10:13" x14ac:dyDescent="0.2">
      <c r="J78" s="21"/>
      <c r="K78" s="21"/>
      <c r="L78" s="21"/>
      <c r="M78" s="21"/>
    </row>
    <row r="79" spans="10:13" x14ac:dyDescent="0.2">
      <c r="J79" s="21"/>
      <c r="K79" s="21"/>
      <c r="L79" s="21"/>
      <c r="M79" s="21"/>
    </row>
    <row r="80" spans="10:13" x14ac:dyDescent="0.2">
      <c r="J80" s="21"/>
      <c r="K80" s="21"/>
      <c r="L80" s="21"/>
      <c r="M80" s="21"/>
    </row>
    <row r="81" spans="10:13" x14ac:dyDescent="0.2">
      <c r="J81" s="21"/>
      <c r="K81" s="21"/>
      <c r="L81" s="21"/>
      <c r="M81" s="21"/>
    </row>
    <row r="82" spans="10:13" x14ac:dyDescent="0.2">
      <c r="J82" s="21"/>
      <c r="K82" s="21"/>
      <c r="L82" s="21"/>
      <c r="M82" s="21"/>
    </row>
    <row r="83" spans="10:13" x14ac:dyDescent="0.2">
      <c r="J83" s="21"/>
      <c r="K83" s="21"/>
      <c r="L83" s="21"/>
      <c r="M83" s="21"/>
    </row>
    <row r="84" spans="10:13" x14ac:dyDescent="0.2">
      <c r="J84" s="21"/>
      <c r="K84" s="21"/>
      <c r="L84" s="21"/>
      <c r="M84" s="21"/>
    </row>
    <row r="85" spans="10:13" x14ac:dyDescent="0.2">
      <c r="J85" s="21"/>
      <c r="K85" s="21"/>
      <c r="L85" s="21"/>
      <c r="M85" s="21"/>
    </row>
    <row r="86" spans="10:13" x14ac:dyDescent="0.2">
      <c r="J86" s="21"/>
      <c r="K86" s="21"/>
      <c r="L86" s="21"/>
      <c r="M86" s="21"/>
    </row>
    <row r="87" spans="10:13" x14ac:dyDescent="0.2">
      <c r="J87" s="21"/>
      <c r="K87" s="21"/>
      <c r="L87" s="21"/>
      <c r="M87" s="21"/>
    </row>
    <row r="88" spans="10:13" x14ac:dyDescent="0.2">
      <c r="J88" s="21"/>
      <c r="K88" s="21"/>
      <c r="L88" s="21"/>
      <c r="M88" s="21"/>
    </row>
    <row r="89" spans="10:13" x14ac:dyDescent="0.2">
      <c r="J89" s="21"/>
      <c r="K89" s="21"/>
      <c r="L89" s="21"/>
      <c r="M89" s="21"/>
    </row>
    <row r="90" spans="10:13" x14ac:dyDescent="0.2">
      <c r="J90" s="21"/>
      <c r="K90" s="21"/>
      <c r="L90" s="21"/>
      <c r="M90" s="21"/>
    </row>
    <row r="91" spans="10:13" x14ac:dyDescent="0.2">
      <c r="J91" s="21"/>
      <c r="K91" s="21"/>
      <c r="L91" s="21"/>
      <c r="M91" s="21"/>
    </row>
    <row r="92" spans="10:13" x14ac:dyDescent="0.2">
      <c r="J92" s="21"/>
      <c r="K92" s="21"/>
      <c r="L92" s="21"/>
      <c r="M92" s="21"/>
    </row>
    <row r="93" spans="10:13" x14ac:dyDescent="0.2">
      <c r="J93" s="21"/>
      <c r="K93" s="21"/>
      <c r="L93" s="21"/>
      <c r="M93" s="21"/>
    </row>
    <row r="94" spans="10:13" x14ac:dyDescent="0.2">
      <c r="J94" s="21"/>
      <c r="K94" s="21"/>
    </row>
    <row r="95" spans="10:13" x14ac:dyDescent="0.2">
      <c r="J95" s="21"/>
      <c r="K95" s="21"/>
    </row>
    <row r="96" spans="10:13" x14ac:dyDescent="0.2">
      <c r="J96" s="21"/>
      <c r="K96" s="21"/>
    </row>
    <row r="97" spans="10:11" x14ac:dyDescent="0.2">
      <c r="J97" s="21"/>
      <c r="K97" s="21"/>
    </row>
    <row r="98" spans="10:11" x14ac:dyDescent="0.2">
      <c r="J98" s="21"/>
      <c r="K98" s="21"/>
    </row>
    <row r="99" spans="10:11" x14ac:dyDescent="0.2">
      <c r="J99" s="21"/>
      <c r="K99" s="21"/>
    </row>
    <row r="100" spans="10:11" x14ac:dyDescent="0.2">
      <c r="J100" s="21"/>
      <c r="K100" s="21"/>
    </row>
    <row r="101" spans="10:11" x14ac:dyDescent="0.2">
      <c r="J101" s="21"/>
      <c r="K101" s="21"/>
    </row>
    <row r="102" spans="10:11" x14ac:dyDescent="0.2">
      <c r="J102" s="21"/>
      <c r="K102" s="21"/>
    </row>
    <row r="103" spans="10:11" x14ac:dyDescent="0.2">
      <c r="J103" s="21"/>
      <c r="K103" s="21"/>
    </row>
    <row r="104" spans="10:11" x14ac:dyDescent="0.2">
      <c r="J104" s="21"/>
      <c r="K104" s="21"/>
    </row>
    <row r="105" spans="10:11" x14ac:dyDescent="0.2">
      <c r="J105" s="21"/>
      <c r="K105" s="21"/>
    </row>
    <row r="106" spans="10:11" x14ac:dyDescent="0.2">
      <c r="J106" s="21"/>
      <c r="K106" s="21"/>
    </row>
    <row r="107" spans="10:11" x14ac:dyDescent="0.2">
      <c r="J107" s="21"/>
      <c r="K107" s="21"/>
    </row>
    <row r="108" spans="10:11" x14ac:dyDescent="0.2">
      <c r="J108" s="21"/>
      <c r="K108" s="21"/>
    </row>
    <row r="109" spans="10:11" x14ac:dyDescent="0.2">
      <c r="J109" s="21"/>
      <c r="K109" s="21"/>
    </row>
    <row r="110" spans="10:11" x14ac:dyDescent="0.2">
      <c r="J110" s="21"/>
      <c r="K110" s="21"/>
    </row>
    <row r="111" spans="10:11" x14ac:dyDescent="0.2">
      <c r="J111" s="21"/>
      <c r="K111" s="21"/>
    </row>
    <row r="112" spans="10:11" x14ac:dyDescent="0.2">
      <c r="J112" s="21"/>
      <c r="K112" s="21"/>
    </row>
    <row r="113" spans="10:11" x14ac:dyDescent="0.2">
      <c r="J113" s="21"/>
      <c r="K113" s="21"/>
    </row>
    <row r="114" spans="10:11" x14ac:dyDescent="0.2">
      <c r="J114" s="21"/>
      <c r="K114" s="21"/>
    </row>
    <row r="115" spans="10:11" x14ac:dyDescent="0.2">
      <c r="J115" s="21"/>
      <c r="K115" s="21"/>
    </row>
    <row r="116" spans="10:11" x14ac:dyDescent="0.2">
      <c r="J116" s="21"/>
      <c r="K116" s="21"/>
    </row>
    <row r="117" spans="10:11" x14ac:dyDescent="0.2">
      <c r="J117" s="21"/>
      <c r="K117" s="21"/>
    </row>
    <row r="118" spans="10:11" x14ac:dyDescent="0.2">
      <c r="J118" s="21"/>
      <c r="K118" s="21"/>
    </row>
    <row r="119" spans="10:11" x14ac:dyDescent="0.2">
      <c r="J119" s="21"/>
      <c r="K119" s="21"/>
    </row>
    <row r="120" spans="10:11" x14ac:dyDescent="0.2">
      <c r="J120" s="21"/>
      <c r="K120" s="21"/>
    </row>
    <row r="121" spans="10:11" x14ac:dyDescent="0.2">
      <c r="J121" s="21"/>
      <c r="K121" s="21"/>
    </row>
    <row r="122" spans="10:11" x14ac:dyDescent="0.2">
      <c r="J122" s="21"/>
      <c r="K122" s="21"/>
    </row>
    <row r="123" spans="10:11" x14ac:dyDescent="0.2">
      <c r="J123" s="21"/>
      <c r="K123" s="21"/>
    </row>
    <row r="124" spans="10:11" x14ac:dyDescent="0.2">
      <c r="J124" s="21"/>
      <c r="K124" s="21"/>
    </row>
    <row r="125" spans="10:11" x14ac:dyDescent="0.2">
      <c r="J125" s="21"/>
      <c r="K125" s="21"/>
    </row>
    <row r="126" spans="10:11" x14ac:dyDescent="0.2">
      <c r="J126" s="21"/>
      <c r="K126" s="21"/>
    </row>
    <row r="127" spans="10:11" x14ac:dyDescent="0.2">
      <c r="J127" s="21"/>
      <c r="K127" s="21"/>
    </row>
    <row r="128" spans="10:11" x14ac:dyDescent="0.2">
      <c r="J128" s="21"/>
      <c r="K128" s="21"/>
    </row>
    <row r="129" spans="10:11" x14ac:dyDescent="0.2">
      <c r="J129" s="21"/>
      <c r="K129" s="21"/>
    </row>
    <row r="130" spans="10:11" x14ac:dyDescent="0.2">
      <c r="J130" s="21"/>
      <c r="K130" s="21"/>
    </row>
    <row r="131" spans="10:11" x14ac:dyDescent="0.2">
      <c r="J131" s="21"/>
      <c r="K131" s="21"/>
    </row>
    <row r="132" spans="10:11" x14ac:dyDescent="0.2">
      <c r="J132" s="21"/>
      <c r="K132" s="21"/>
    </row>
    <row r="133" spans="10:11" x14ac:dyDescent="0.2">
      <c r="J133" s="21"/>
      <c r="K133" s="21"/>
    </row>
    <row r="134" spans="10:11" x14ac:dyDescent="0.2">
      <c r="J134" s="21"/>
      <c r="K134" s="21"/>
    </row>
    <row r="135" spans="10:11" x14ac:dyDescent="0.2">
      <c r="J135" s="21"/>
      <c r="K135" s="21"/>
    </row>
    <row r="136" spans="10:11" x14ac:dyDescent="0.2">
      <c r="J136" s="21"/>
      <c r="K136" s="21"/>
    </row>
    <row r="137" spans="10:11" x14ac:dyDescent="0.2">
      <c r="J137" s="21"/>
      <c r="K137" s="21"/>
    </row>
    <row r="138" spans="10:11" x14ac:dyDescent="0.2">
      <c r="J138" s="21"/>
      <c r="K138" s="21"/>
    </row>
    <row r="139" spans="10:11" x14ac:dyDescent="0.2">
      <c r="J139" s="21"/>
      <c r="K139" s="21"/>
    </row>
    <row r="140" spans="10:11" x14ac:dyDescent="0.2">
      <c r="J140" s="21"/>
      <c r="K140" s="21"/>
    </row>
    <row r="141" spans="10:11" x14ac:dyDescent="0.2">
      <c r="J141" s="21"/>
      <c r="K141" s="21"/>
    </row>
    <row r="142" spans="10:11" x14ac:dyDescent="0.2">
      <c r="J142" s="21"/>
      <c r="K142" s="21"/>
    </row>
    <row r="143" spans="10:11" x14ac:dyDescent="0.2">
      <c r="J143" s="21"/>
      <c r="K143" s="21"/>
    </row>
    <row r="144" spans="10:11" x14ac:dyDescent="0.2">
      <c r="J144" s="21"/>
      <c r="K144" s="21"/>
    </row>
    <row r="145" spans="10:11" x14ac:dyDescent="0.2">
      <c r="J145" s="21"/>
      <c r="K145" s="21"/>
    </row>
    <row r="146" spans="10:11" x14ac:dyDescent="0.2">
      <c r="J146" s="21"/>
      <c r="K146" s="21"/>
    </row>
    <row r="147" spans="10:11" x14ac:dyDescent="0.2">
      <c r="J147" s="21"/>
      <c r="K147" s="21"/>
    </row>
    <row r="148" spans="10:11" x14ac:dyDescent="0.2">
      <c r="J148" s="21"/>
      <c r="K148" s="21"/>
    </row>
    <row r="149" spans="10:11" x14ac:dyDescent="0.2">
      <c r="J149" s="21"/>
      <c r="K149" s="21"/>
    </row>
    <row r="150" spans="10:11" x14ac:dyDescent="0.2">
      <c r="J150" s="21"/>
      <c r="K150" s="21"/>
    </row>
    <row r="151" spans="10:11" x14ac:dyDescent="0.2">
      <c r="J151" s="21"/>
      <c r="K151" s="21"/>
    </row>
    <row r="152" spans="10:11" x14ac:dyDescent="0.2">
      <c r="J152" s="21"/>
      <c r="K152" s="21"/>
    </row>
    <row r="153" spans="10:11" x14ac:dyDescent="0.2">
      <c r="J153" s="21"/>
      <c r="K153" s="21"/>
    </row>
    <row r="154" spans="10:11" x14ac:dyDescent="0.2">
      <c r="J154" s="21"/>
      <c r="K154" s="21"/>
    </row>
    <row r="155" spans="10:11" x14ac:dyDescent="0.2">
      <c r="J155" s="21"/>
      <c r="K155" s="21"/>
    </row>
    <row r="156" spans="10:11" x14ac:dyDescent="0.2">
      <c r="J156" s="21"/>
      <c r="K156" s="21"/>
    </row>
    <row r="157" spans="10:11" x14ac:dyDescent="0.2">
      <c r="J157" s="21"/>
      <c r="K157" s="21"/>
    </row>
    <row r="158" spans="10:11" x14ac:dyDescent="0.2">
      <c r="J158" s="21"/>
      <c r="K158" s="21"/>
    </row>
    <row r="159" spans="10:11" x14ac:dyDescent="0.2">
      <c r="J159" s="21"/>
      <c r="K159" s="21"/>
    </row>
    <row r="160" spans="10:11" x14ac:dyDescent="0.2">
      <c r="J160" s="21"/>
      <c r="K160" s="21"/>
    </row>
    <row r="161" spans="10:11" x14ac:dyDescent="0.2">
      <c r="J161" s="21"/>
      <c r="K161" s="21"/>
    </row>
    <row r="162" spans="10:11" x14ac:dyDescent="0.2">
      <c r="J162" s="21"/>
      <c r="K162" s="21"/>
    </row>
    <row r="163" spans="10:11" x14ac:dyDescent="0.2">
      <c r="J163" s="21"/>
      <c r="K163" s="21"/>
    </row>
    <row r="164" spans="10:11" x14ac:dyDescent="0.2">
      <c r="J164" s="21"/>
      <c r="K164" s="21"/>
    </row>
    <row r="165" spans="10:11" x14ac:dyDescent="0.2">
      <c r="J165" s="21"/>
      <c r="K165" s="21"/>
    </row>
    <row r="166" spans="10:11" x14ac:dyDescent="0.2">
      <c r="J166" s="21"/>
      <c r="K166" s="21"/>
    </row>
    <row r="167" spans="10:11" x14ac:dyDescent="0.2">
      <c r="J167" s="21"/>
      <c r="K167" s="21"/>
    </row>
    <row r="168" spans="10:11" x14ac:dyDescent="0.2">
      <c r="J168" s="21"/>
      <c r="K168" s="21"/>
    </row>
    <row r="169" spans="10:11" x14ac:dyDescent="0.2">
      <c r="J169" s="21"/>
      <c r="K169" s="21"/>
    </row>
    <row r="170" spans="10:11" x14ac:dyDescent="0.2">
      <c r="J170" s="21"/>
      <c r="K170" s="21"/>
    </row>
    <row r="171" spans="10:11" x14ac:dyDescent="0.2">
      <c r="J171" s="21"/>
      <c r="K171" s="21"/>
    </row>
    <row r="172" spans="10:11" x14ac:dyDescent="0.2">
      <c r="J172" s="21"/>
      <c r="K172" s="21"/>
    </row>
    <row r="173" spans="10:11" x14ac:dyDescent="0.2">
      <c r="J173" s="21"/>
      <c r="K173" s="21"/>
    </row>
    <row r="174" spans="10:11" x14ac:dyDescent="0.2">
      <c r="J174" s="21"/>
      <c r="K174" s="21"/>
    </row>
    <row r="175" spans="10:11" x14ac:dyDescent="0.2">
      <c r="J175" s="21"/>
      <c r="K175" s="21"/>
    </row>
    <row r="176" spans="10:11" x14ac:dyDescent="0.2">
      <c r="J176" s="21"/>
      <c r="K176" s="21"/>
    </row>
    <row r="177" spans="10:11" x14ac:dyDescent="0.2">
      <c r="J177" s="21"/>
      <c r="K177" s="21"/>
    </row>
    <row r="178" spans="10:11" x14ac:dyDescent="0.2">
      <c r="J178" s="21"/>
      <c r="K178" s="21"/>
    </row>
    <row r="179" spans="10:11" x14ac:dyDescent="0.2">
      <c r="J179" s="21"/>
      <c r="K179" s="21"/>
    </row>
    <row r="180" spans="10:11" x14ac:dyDescent="0.2">
      <c r="J180" s="21"/>
      <c r="K180" s="21"/>
    </row>
    <row r="181" spans="10:11" x14ac:dyDescent="0.2">
      <c r="J181" s="21"/>
      <c r="K181" s="21"/>
    </row>
    <row r="182" spans="10:11" x14ac:dyDescent="0.2">
      <c r="J182" s="21"/>
      <c r="K182" s="21"/>
    </row>
    <row r="183" spans="10:11" x14ac:dyDescent="0.2">
      <c r="J183" s="21"/>
      <c r="K183" s="21"/>
    </row>
    <row r="184" spans="10:11" x14ac:dyDescent="0.2">
      <c r="J184" s="21"/>
      <c r="K184" s="21"/>
    </row>
    <row r="185" spans="10:11" x14ac:dyDescent="0.2">
      <c r="J185" s="21"/>
      <c r="K185" s="21"/>
    </row>
    <row r="186" spans="10:11" x14ac:dyDescent="0.2">
      <c r="J186" s="21"/>
      <c r="K186" s="21"/>
    </row>
    <row r="187" spans="10:11" x14ac:dyDescent="0.2">
      <c r="J187" s="21"/>
      <c r="K187" s="21"/>
    </row>
    <row r="188" spans="10:11" x14ac:dyDescent="0.2">
      <c r="J188" s="21"/>
      <c r="K188" s="21"/>
    </row>
    <row r="189" spans="10:11" x14ac:dyDescent="0.2">
      <c r="J189" s="21"/>
      <c r="K189" s="21"/>
    </row>
    <row r="190" spans="10:11" x14ac:dyDescent="0.2">
      <c r="J190" s="21"/>
      <c r="K190" s="21"/>
    </row>
    <row r="191" spans="10:11" x14ac:dyDescent="0.2">
      <c r="J191" s="21"/>
      <c r="K191" s="21"/>
    </row>
    <row r="192" spans="10:11" x14ac:dyDescent="0.2">
      <c r="J192" s="21"/>
      <c r="K192" s="21"/>
    </row>
    <row r="193" spans="10:11" x14ac:dyDescent="0.2">
      <c r="J193" s="21"/>
      <c r="K193" s="21"/>
    </row>
    <row r="194" spans="10:11" x14ac:dyDescent="0.2">
      <c r="J194" s="21"/>
      <c r="K194" s="21"/>
    </row>
    <row r="195" spans="10:11" x14ac:dyDescent="0.2">
      <c r="J195" s="21"/>
      <c r="K195" s="21"/>
    </row>
    <row r="196" spans="10:11" x14ac:dyDescent="0.2">
      <c r="J196" s="21"/>
      <c r="K196" s="21"/>
    </row>
    <row r="197" spans="10:11" x14ac:dyDescent="0.2">
      <c r="J197" s="21"/>
      <c r="K197" s="21"/>
    </row>
    <row r="198" spans="10:11" x14ac:dyDescent="0.2">
      <c r="J198" s="21"/>
      <c r="K198" s="21"/>
    </row>
    <row r="199" spans="10:11" x14ac:dyDescent="0.2">
      <c r="J199" s="21"/>
      <c r="K199" s="21"/>
    </row>
  </sheetData>
  <mergeCells count="6">
    <mergeCell ref="B8:B11"/>
    <mergeCell ref="F8:F11"/>
    <mergeCell ref="G8:G11"/>
    <mergeCell ref="F13:F17"/>
    <mergeCell ref="G13:G17"/>
    <mergeCell ref="B13:B17"/>
  </mergeCells>
  <printOptions horizontalCentered="1" verticalCentered="1"/>
  <pageMargins left="0.25" right="0.25" top="0.25" bottom="0.25" header="0.3" footer="0.3"/>
  <pageSetup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B1:G349"/>
  <sheetViews>
    <sheetView showGridLines="0" rightToLeft="1" zoomScale="90" zoomScaleNormal="90" workbookViewId="0">
      <pane ySplit="2" topLeftCell="A3" activePane="bottomLeft" state="frozen"/>
      <selection activeCell="R21" sqref="R21"/>
      <selection pane="bottomLeft"/>
    </sheetView>
  </sheetViews>
  <sheetFormatPr defaultRowHeight="12.75" x14ac:dyDescent="0.2"/>
  <cols>
    <col min="1" max="1" width="1.875" style="21" customWidth="1"/>
    <col min="2" max="2" width="26.75" style="21" customWidth="1"/>
    <col min="3" max="3" width="21.625" style="21" customWidth="1"/>
    <col min="4" max="4" width="16.25" style="21" customWidth="1"/>
    <col min="5" max="5" width="13.875" style="21" customWidth="1"/>
    <col min="6" max="6" width="13.25" style="21" customWidth="1"/>
    <col min="7" max="7" width="26" style="21" customWidth="1"/>
    <col min="8" max="16384" width="9" style="21"/>
  </cols>
  <sheetData>
    <row r="1" spans="2:7" ht="46.5" customHeight="1" x14ac:dyDescent="0.2">
      <c r="B1" s="32" t="s">
        <v>94</v>
      </c>
      <c r="C1" s="33"/>
      <c r="D1" s="33"/>
      <c r="E1" s="33"/>
      <c r="F1" s="33"/>
      <c r="G1" s="33"/>
    </row>
    <row r="2" spans="2:7" ht="25.5" customHeight="1" x14ac:dyDescent="0.2">
      <c r="B2" s="34" t="s">
        <v>14</v>
      </c>
      <c r="C2" s="34" t="s">
        <v>15</v>
      </c>
      <c r="D2" s="34" t="s">
        <v>16</v>
      </c>
      <c r="E2" s="34" t="s">
        <v>17</v>
      </c>
      <c r="F2" s="34" t="s">
        <v>18</v>
      </c>
      <c r="G2" s="34" t="s">
        <v>19</v>
      </c>
    </row>
    <row r="3" spans="2:7" ht="16.5" customHeight="1" x14ac:dyDescent="0.2">
      <c r="B3" s="34" t="s">
        <v>20</v>
      </c>
      <c r="C3" s="34" t="s">
        <v>1</v>
      </c>
      <c r="D3" s="35">
        <v>40</v>
      </c>
      <c r="E3" s="35">
        <v>40</v>
      </c>
      <c r="F3" s="35">
        <f>BudgetDetails[[#This Row],[עלות צפויה]]-BudgetDetails[[#This Row],[עלות בפועל]]</f>
        <v>0</v>
      </c>
      <c r="G3" s="36">
        <f>BudgetDetails[[#This Row],[עלות בפועל]]</f>
        <v>40</v>
      </c>
    </row>
    <row r="4" spans="2:7" ht="16.5" customHeight="1" x14ac:dyDescent="0.2">
      <c r="B4" s="34" t="s">
        <v>21</v>
      </c>
      <c r="C4" s="34" t="s">
        <v>1</v>
      </c>
      <c r="D4" s="35"/>
      <c r="E4" s="35"/>
      <c r="F4" s="35">
        <f>BudgetDetails[[#This Row],[עלות צפויה]]-BudgetDetails[[#This Row],[עלות בפועל]]</f>
        <v>0</v>
      </c>
      <c r="G4" s="36">
        <f>BudgetDetails[[#This Row],[עלות בפועל]]</f>
        <v>0</v>
      </c>
    </row>
    <row r="5" spans="2:7" ht="16.5" customHeight="1" x14ac:dyDescent="0.2">
      <c r="B5" s="34" t="s">
        <v>22</v>
      </c>
      <c r="C5" s="34" t="s">
        <v>1</v>
      </c>
      <c r="D5" s="35"/>
      <c r="E5" s="35"/>
      <c r="F5" s="35">
        <f>BudgetDetails[[#This Row],[עלות צפויה]]-BudgetDetails[[#This Row],[עלות בפועל]]</f>
        <v>0</v>
      </c>
      <c r="G5" s="36">
        <f>BudgetDetails[[#This Row],[עלות בפועל]]</f>
        <v>0</v>
      </c>
    </row>
    <row r="6" spans="2:7" ht="16.5" customHeight="1" x14ac:dyDescent="0.2">
      <c r="B6" s="34" t="s">
        <v>23</v>
      </c>
      <c r="C6" s="34" t="s">
        <v>1</v>
      </c>
      <c r="D6" s="35">
        <v>100</v>
      </c>
      <c r="E6" s="35">
        <v>100</v>
      </c>
      <c r="F6" s="35">
        <f>BudgetDetails[[#This Row],[עלות צפויה]]-BudgetDetails[[#This Row],[עלות בפועל]]</f>
        <v>0</v>
      </c>
      <c r="G6" s="36">
        <f>BudgetDetails[[#This Row],[עלות בפועל]]</f>
        <v>100</v>
      </c>
    </row>
    <row r="7" spans="2:7" ht="16.5" customHeight="1" x14ac:dyDescent="0.2">
      <c r="B7" s="34" t="s">
        <v>24</v>
      </c>
      <c r="C7" s="34" t="s">
        <v>2</v>
      </c>
      <c r="D7" s="35">
        <v>50</v>
      </c>
      <c r="E7" s="35">
        <v>40</v>
      </c>
      <c r="F7" s="35">
        <f>BudgetDetails[[#This Row],[עלות צפויה]]-BudgetDetails[[#This Row],[עלות בפועל]]</f>
        <v>10</v>
      </c>
      <c r="G7" s="36">
        <f>BudgetDetails[[#This Row],[עלות בפועל]]</f>
        <v>40</v>
      </c>
    </row>
    <row r="8" spans="2:7" ht="16.5" customHeight="1" x14ac:dyDescent="0.2">
      <c r="B8" s="34" t="s">
        <v>25</v>
      </c>
      <c r="C8" s="34" t="s">
        <v>2</v>
      </c>
      <c r="D8" s="35">
        <v>200</v>
      </c>
      <c r="E8" s="35">
        <v>150</v>
      </c>
      <c r="F8" s="35">
        <f>BudgetDetails[[#This Row],[עלות צפויה]]-BudgetDetails[[#This Row],[עלות בפועל]]</f>
        <v>50</v>
      </c>
      <c r="G8" s="36">
        <f>BudgetDetails[[#This Row],[עלות בפועל]]</f>
        <v>150</v>
      </c>
    </row>
    <row r="9" spans="2:7" ht="16.5" customHeight="1" x14ac:dyDescent="0.2">
      <c r="B9" s="34" t="s">
        <v>26</v>
      </c>
      <c r="C9" s="34" t="s">
        <v>2</v>
      </c>
      <c r="D9" s="35">
        <v>50</v>
      </c>
      <c r="E9" s="35">
        <v>28</v>
      </c>
      <c r="F9" s="35">
        <f>BudgetDetails[[#This Row],[עלות צפויה]]-BudgetDetails[[#This Row],[עלות בפועל]]</f>
        <v>22</v>
      </c>
      <c r="G9" s="36">
        <f>BudgetDetails[[#This Row],[עלות בפועל]]</f>
        <v>28</v>
      </c>
    </row>
    <row r="10" spans="2:7" ht="16.5" customHeight="1" x14ac:dyDescent="0.2">
      <c r="B10" s="34" t="s">
        <v>27</v>
      </c>
      <c r="C10" s="34" t="s">
        <v>2</v>
      </c>
      <c r="D10" s="35">
        <v>50</v>
      </c>
      <c r="E10" s="35">
        <v>30</v>
      </c>
      <c r="F10" s="35">
        <f>BudgetDetails[[#This Row],[עלות צפויה]]-BudgetDetails[[#This Row],[עלות בפועל]]</f>
        <v>20</v>
      </c>
      <c r="G10" s="36">
        <f>BudgetDetails[[#This Row],[עלות בפועל]]</f>
        <v>30</v>
      </c>
    </row>
    <row r="11" spans="2:7" ht="16.5" customHeight="1" x14ac:dyDescent="0.2">
      <c r="B11" s="34" t="s">
        <v>28</v>
      </c>
      <c r="C11" s="34" t="s">
        <v>2</v>
      </c>
      <c r="D11" s="35">
        <v>0</v>
      </c>
      <c r="E11" s="35">
        <v>40</v>
      </c>
      <c r="F11" s="35">
        <f>BudgetDetails[[#This Row],[עלות צפויה]]-BudgetDetails[[#This Row],[עלות בפועל]]</f>
        <v>-40</v>
      </c>
      <c r="G11" s="36">
        <f>BudgetDetails[[#This Row],[עלות בפועל]]</f>
        <v>40</v>
      </c>
    </row>
    <row r="12" spans="2:7" ht="16.5" customHeight="1" x14ac:dyDescent="0.2">
      <c r="B12" s="34" t="s">
        <v>29</v>
      </c>
      <c r="C12" s="34" t="s">
        <v>2</v>
      </c>
      <c r="D12" s="35">
        <v>20</v>
      </c>
      <c r="E12" s="35">
        <v>50</v>
      </c>
      <c r="F12" s="35">
        <f>BudgetDetails[[#This Row],[עלות צפויה]]-BudgetDetails[[#This Row],[עלות בפועל]]</f>
        <v>-30</v>
      </c>
      <c r="G12" s="36">
        <f>BudgetDetails[[#This Row],[עלות בפועל]]</f>
        <v>50</v>
      </c>
    </row>
    <row r="13" spans="2:7" ht="16.5" customHeight="1" x14ac:dyDescent="0.2">
      <c r="B13" s="34" t="s">
        <v>30</v>
      </c>
      <c r="C13" s="34" t="s">
        <v>2</v>
      </c>
      <c r="D13" s="35">
        <v>30</v>
      </c>
      <c r="E13" s="35">
        <v>20</v>
      </c>
      <c r="F13" s="35">
        <f>BudgetDetails[[#This Row],[עלות צפויה]]-BudgetDetails[[#This Row],[עלות בפועל]]</f>
        <v>10</v>
      </c>
      <c r="G13" s="36">
        <f>BudgetDetails[[#This Row],[עלות בפועל]]</f>
        <v>20</v>
      </c>
    </row>
    <row r="14" spans="2:7" ht="16.5" customHeight="1" x14ac:dyDescent="0.2">
      <c r="B14" s="34" t="s">
        <v>31</v>
      </c>
      <c r="C14" s="34" t="s">
        <v>3</v>
      </c>
      <c r="D14" s="35">
        <v>1000</v>
      </c>
      <c r="E14" s="35">
        <v>1200</v>
      </c>
      <c r="F14" s="35">
        <f>BudgetDetails[[#This Row],[עלות צפויה]]-BudgetDetails[[#This Row],[עלות בפועל]]</f>
        <v>-200</v>
      </c>
      <c r="G14" s="36">
        <f>BudgetDetails[[#This Row],[עלות בפועל]]</f>
        <v>1200</v>
      </c>
    </row>
    <row r="15" spans="2:7" ht="16.5" customHeight="1" x14ac:dyDescent="0.2">
      <c r="B15" s="34" t="s">
        <v>32</v>
      </c>
      <c r="C15" s="34" t="s">
        <v>3</v>
      </c>
      <c r="D15" s="35">
        <v>100</v>
      </c>
      <c r="E15" s="35">
        <v>120</v>
      </c>
      <c r="F15" s="35">
        <f>BudgetDetails[[#This Row],[עלות צפויה]]-BudgetDetails[[#This Row],[עלות בפועל]]</f>
        <v>-20</v>
      </c>
      <c r="G15" s="36">
        <f>BudgetDetails[[#This Row],[עלות בפועל]]</f>
        <v>120</v>
      </c>
    </row>
    <row r="16" spans="2:7" ht="16.5" customHeight="1" x14ac:dyDescent="0.2">
      <c r="B16" s="34" t="s">
        <v>33</v>
      </c>
      <c r="C16" s="34" t="s">
        <v>4</v>
      </c>
      <c r="D16" s="35">
        <v>75</v>
      </c>
      <c r="E16" s="35">
        <v>100</v>
      </c>
      <c r="F16" s="35">
        <f>BudgetDetails[[#This Row],[עלות צפויה]]-BudgetDetails[[#This Row],[עלות בפועל]]</f>
        <v>-25</v>
      </c>
      <c r="G16" s="36">
        <f>BudgetDetails[[#This Row],[עלות בפועל]]</f>
        <v>100</v>
      </c>
    </row>
    <row r="17" spans="2:7" ht="16.5" customHeight="1" x14ac:dyDescent="0.2">
      <c r="B17" s="34" t="s">
        <v>34</v>
      </c>
      <c r="C17" s="34" t="s">
        <v>4</v>
      </c>
      <c r="D17" s="35">
        <v>25</v>
      </c>
      <c r="E17" s="35">
        <v>25</v>
      </c>
      <c r="F17" s="35">
        <f>BudgetDetails[[#This Row],[עלות צפויה]]-BudgetDetails[[#This Row],[עלות בפועל]]</f>
        <v>0</v>
      </c>
      <c r="G17" s="36">
        <f>BudgetDetails[[#This Row],[עלות בפועל]]</f>
        <v>25</v>
      </c>
    </row>
    <row r="18" spans="2:7" ht="16.5" customHeight="1" x14ac:dyDescent="0.2">
      <c r="B18" s="34" t="s">
        <v>35</v>
      </c>
      <c r="C18" s="34" t="s">
        <v>4</v>
      </c>
      <c r="D18" s="35"/>
      <c r="E18" s="35"/>
      <c r="F18" s="35">
        <f>BudgetDetails[[#This Row],[עלות צפויה]]-BudgetDetails[[#This Row],[עלות בפועל]]</f>
        <v>0</v>
      </c>
      <c r="G18" s="36">
        <f>BudgetDetails[[#This Row],[עלות בפועל]]</f>
        <v>0</v>
      </c>
    </row>
    <row r="19" spans="2:7" ht="16.5" customHeight="1" x14ac:dyDescent="0.2">
      <c r="B19" s="34" t="s">
        <v>36</v>
      </c>
      <c r="C19" s="34" t="s">
        <v>4</v>
      </c>
      <c r="D19" s="35"/>
      <c r="E19" s="35"/>
      <c r="F19" s="35">
        <f>BudgetDetails[[#This Row],[עלות צפויה]]-BudgetDetails[[#This Row],[עלות בפועל]]</f>
        <v>0</v>
      </c>
      <c r="G19" s="36">
        <f>BudgetDetails[[#This Row],[עלות בפועל]]</f>
        <v>0</v>
      </c>
    </row>
    <row r="20" spans="2:7" ht="16.5" customHeight="1" x14ac:dyDescent="0.2">
      <c r="B20" s="34" t="s">
        <v>37</v>
      </c>
      <c r="C20" s="34" t="s">
        <v>5</v>
      </c>
      <c r="D20" s="35">
        <v>100</v>
      </c>
      <c r="E20" s="35">
        <v>100</v>
      </c>
      <c r="F20" s="35">
        <f>BudgetDetails[[#This Row],[עלות צפויה]]-BudgetDetails[[#This Row],[עלות בפועל]]</f>
        <v>0</v>
      </c>
      <c r="G20" s="36">
        <f>BudgetDetails[[#This Row],[עלות בפועל]]</f>
        <v>100</v>
      </c>
    </row>
    <row r="21" spans="2:7" ht="16.5" customHeight="1" x14ac:dyDescent="0.2">
      <c r="B21" s="34" t="s">
        <v>38</v>
      </c>
      <c r="C21" s="34" t="s">
        <v>5</v>
      </c>
      <c r="D21" s="35">
        <v>45</v>
      </c>
      <c r="E21" s="35">
        <v>50</v>
      </c>
      <c r="F21" s="35">
        <f>BudgetDetails[[#This Row],[עלות צפויה]]-BudgetDetails[[#This Row],[עלות בפועל]]</f>
        <v>-5</v>
      </c>
      <c r="G21" s="36">
        <f>BudgetDetails[[#This Row],[עלות בפועל]]</f>
        <v>50</v>
      </c>
    </row>
    <row r="22" spans="2:7" ht="16.5" customHeight="1" x14ac:dyDescent="0.2">
      <c r="B22" s="34" t="s">
        <v>39</v>
      </c>
      <c r="C22" s="34" t="s">
        <v>5</v>
      </c>
      <c r="D22" s="35">
        <v>300</v>
      </c>
      <c r="E22" s="35">
        <v>400</v>
      </c>
      <c r="F22" s="35">
        <f>BudgetDetails[[#This Row],[עלות צפויה]]-BudgetDetails[[#This Row],[עלות בפועל]]</f>
        <v>-100</v>
      </c>
      <c r="G22" s="36">
        <f>BudgetDetails[[#This Row],[עלות בפועל]]</f>
        <v>400</v>
      </c>
    </row>
    <row r="23" spans="2:7" ht="16.5" customHeight="1" x14ac:dyDescent="0.2">
      <c r="B23" s="34" t="s">
        <v>40</v>
      </c>
      <c r="C23" s="34" t="s">
        <v>5</v>
      </c>
      <c r="D23" s="35">
        <v>200</v>
      </c>
      <c r="E23" s="35"/>
      <c r="F23" s="35">
        <f>BudgetDetails[[#This Row],[עלות צפויה]]-BudgetDetails[[#This Row],[עלות בפועל]]</f>
        <v>200</v>
      </c>
      <c r="G23" s="36">
        <f>BudgetDetails[[#This Row],[עלות בפועל]]</f>
        <v>0</v>
      </c>
    </row>
    <row r="24" spans="2:7" ht="16.5" customHeight="1" x14ac:dyDescent="0.2">
      <c r="B24" s="34" t="s">
        <v>41</v>
      </c>
      <c r="C24" s="34" t="s">
        <v>5</v>
      </c>
      <c r="D24" s="35">
        <v>200</v>
      </c>
      <c r="E24" s="35">
        <v>150</v>
      </c>
      <c r="F24" s="35">
        <f>BudgetDetails[[#This Row],[עלות צפויה]]-BudgetDetails[[#This Row],[עלות בפועל]]</f>
        <v>50</v>
      </c>
      <c r="G24" s="36">
        <f>BudgetDetails[[#This Row],[עלות בפועל]]</f>
        <v>150</v>
      </c>
    </row>
    <row r="25" spans="2:7" ht="16.5" customHeight="1" x14ac:dyDescent="0.2">
      <c r="B25" s="34" t="s">
        <v>42</v>
      </c>
      <c r="C25" s="34" t="s">
        <v>5</v>
      </c>
      <c r="D25" s="35">
        <v>1700</v>
      </c>
      <c r="E25" s="35">
        <v>1700</v>
      </c>
      <c r="F25" s="35">
        <f>BudgetDetails[[#This Row],[עלות צפויה]]-BudgetDetails[[#This Row],[עלות בפועל]]</f>
        <v>0</v>
      </c>
      <c r="G25" s="36">
        <f>BudgetDetails[[#This Row],[עלות בפועל]]</f>
        <v>1700</v>
      </c>
    </row>
    <row r="26" spans="2:7" ht="16.5" customHeight="1" x14ac:dyDescent="0.2">
      <c r="B26" s="34" t="s">
        <v>43</v>
      </c>
      <c r="C26" s="34" t="s">
        <v>5</v>
      </c>
      <c r="D26" s="35"/>
      <c r="E26" s="35"/>
      <c r="F26" s="35">
        <f>BudgetDetails[[#This Row],[עלות צפויה]]-BudgetDetails[[#This Row],[עלות בפועל]]</f>
        <v>0</v>
      </c>
      <c r="G26" s="36">
        <f>BudgetDetails[[#This Row],[עלות בפועל]]</f>
        <v>0</v>
      </c>
    </row>
    <row r="27" spans="2:7" ht="16.5" customHeight="1" x14ac:dyDescent="0.2">
      <c r="B27" s="34" t="s">
        <v>44</v>
      </c>
      <c r="C27" s="34" t="s">
        <v>5</v>
      </c>
      <c r="D27" s="35">
        <v>100</v>
      </c>
      <c r="E27" s="35">
        <v>100</v>
      </c>
      <c r="F27" s="35">
        <f>BudgetDetails[[#This Row],[עלות צפויה]]-BudgetDetails[[#This Row],[עלות בפועל]]</f>
        <v>0</v>
      </c>
      <c r="G27" s="36">
        <f>BudgetDetails[[#This Row],[עלות בפועל]]</f>
        <v>100</v>
      </c>
    </row>
    <row r="28" spans="2:7" ht="16.5" customHeight="1" x14ac:dyDescent="0.2">
      <c r="B28" s="34" t="s">
        <v>45</v>
      </c>
      <c r="C28" s="34" t="s">
        <v>5</v>
      </c>
      <c r="D28" s="35">
        <v>60</v>
      </c>
      <c r="E28" s="35">
        <v>60</v>
      </c>
      <c r="F28" s="35">
        <f>BudgetDetails[[#This Row],[עלות צפויה]]-BudgetDetails[[#This Row],[עלות בפועל]]</f>
        <v>0</v>
      </c>
      <c r="G28" s="36">
        <f>BudgetDetails[[#This Row],[עלות בפועל]]</f>
        <v>60</v>
      </c>
    </row>
    <row r="29" spans="2:7" ht="16.5" customHeight="1" x14ac:dyDescent="0.2">
      <c r="B29" s="34" t="s">
        <v>46</v>
      </c>
      <c r="C29" s="34" t="s">
        <v>5</v>
      </c>
      <c r="D29" s="35">
        <v>35</v>
      </c>
      <c r="E29" s="35">
        <v>39</v>
      </c>
      <c r="F29" s="35">
        <f>BudgetDetails[[#This Row],[עלות צפויה]]-BudgetDetails[[#This Row],[עלות בפועל]]</f>
        <v>-4</v>
      </c>
      <c r="G29" s="36">
        <f>BudgetDetails[[#This Row],[עלות בפועל]]</f>
        <v>39</v>
      </c>
    </row>
    <row r="30" spans="2:7" ht="16.5" customHeight="1" x14ac:dyDescent="0.2">
      <c r="B30" s="34" t="s">
        <v>47</v>
      </c>
      <c r="C30" s="34" t="s">
        <v>5</v>
      </c>
      <c r="D30" s="35">
        <v>40</v>
      </c>
      <c r="E30" s="35">
        <v>55</v>
      </c>
      <c r="F30" s="35">
        <f>BudgetDetails[[#This Row],[עלות צפויה]]-BudgetDetails[[#This Row],[עלות בפועל]]</f>
        <v>-15</v>
      </c>
      <c r="G30" s="36">
        <f>BudgetDetails[[#This Row],[עלות בפועל]]</f>
        <v>55</v>
      </c>
    </row>
    <row r="31" spans="2:7" ht="16.5" customHeight="1" x14ac:dyDescent="0.2">
      <c r="B31" s="34" t="s">
        <v>48</v>
      </c>
      <c r="C31" s="34" t="s">
        <v>5</v>
      </c>
      <c r="D31" s="35">
        <v>25</v>
      </c>
      <c r="E31" s="35">
        <v>22</v>
      </c>
      <c r="F31" s="35">
        <f>BudgetDetails[[#This Row],[עלות צפויה]]-BudgetDetails[[#This Row],[עלות בפועל]]</f>
        <v>3</v>
      </c>
      <c r="G31" s="36">
        <f>BudgetDetails[[#This Row],[עלות בפועל]]</f>
        <v>22</v>
      </c>
    </row>
    <row r="32" spans="2:7" ht="16.5" customHeight="1" x14ac:dyDescent="0.2">
      <c r="B32" s="34" t="s">
        <v>49</v>
      </c>
      <c r="C32" s="34" t="s">
        <v>5</v>
      </c>
      <c r="D32" s="35">
        <v>25</v>
      </c>
      <c r="E32" s="35">
        <v>26</v>
      </c>
      <c r="F32" s="35">
        <f>BudgetDetails[[#This Row],[עלות צפויה]]-BudgetDetails[[#This Row],[עלות בפועל]]</f>
        <v>-1</v>
      </c>
      <c r="G32" s="36">
        <f>BudgetDetails[[#This Row],[עלות בפועל]]</f>
        <v>26</v>
      </c>
    </row>
    <row r="33" spans="2:7" ht="16.5" customHeight="1" x14ac:dyDescent="0.2">
      <c r="B33" s="34" t="s">
        <v>50</v>
      </c>
      <c r="C33" s="34" t="s">
        <v>6</v>
      </c>
      <c r="D33" s="35">
        <v>400</v>
      </c>
      <c r="E33" s="35">
        <v>400</v>
      </c>
      <c r="F33" s="35">
        <f>BudgetDetails[[#This Row],[עלות צפויה]]-BudgetDetails[[#This Row],[עלות בפועל]]</f>
        <v>0</v>
      </c>
      <c r="G33" s="36">
        <f>BudgetDetails[[#This Row],[עלות בפועל]]</f>
        <v>400</v>
      </c>
    </row>
    <row r="34" spans="2:7" ht="16.5" customHeight="1" x14ac:dyDescent="0.2">
      <c r="B34" s="34" t="s">
        <v>51</v>
      </c>
      <c r="C34" s="34" t="s">
        <v>6</v>
      </c>
      <c r="D34" s="35">
        <v>400</v>
      </c>
      <c r="E34" s="35">
        <v>400</v>
      </c>
      <c r="F34" s="35">
        <f>BudgetDetails[[#This Row],[עלות צפויה]]-BudgetDetails[[#This Row],[עלות בפועל]]</f>
        <v>0</v>
      </c>
      <c r="G34" s="36">
        <f>BudgetDetails[[#This Row],[עלות בפועל]]</f>
        <v>400</v>
      </c>
    </row>
    <row r="35" spans="2:7" ht="16.5" customHeight="1" x14ac:dyDescent="0.2">
      <c r="B35" s="34" t="s">
        <v>52</v>
      </c>
      <c r="C35" s="34" t="s">
        <v>6</v>
      </c>
      <c r="D35" s="35">
        <v>100</v>
      </c>
      <c r="E35" s="35">
        <v>100</v>
      </c>
      <c r="F35" s="35">
        <f>BudgetDetails[[#This Row],[עלות צפויה]]-BudgetDetails[[#This Row],[עלות בפועל]]</f>
        <v>0</v>
      </c>
      <c r="G35" s="36">
        <f>BudgetDetails[[#This Row],[עלות בפועל]]</f>
        <v>100</v>
      </c>
    </row>
    <row r="36" spans="2:7" ht="16.5" customHeight="1" x14ac:dyDescent="0.2">
      <c r="B36" s="34" t="s">
        <v>53</v>
      </c>
      <c r="C36" s="34" t="s">
        <v>7</v>
      </c>
      <c r="D36" s="35">
        <v>200</v>
      </c>
      <c r="E36" s="35">
        <v>200</v>
      </c>
      <c r="F36" s="35">
        <f>BudgetDetails[[#This Row],[עלות צפויה]]-BudgetDetails[[#This Row],[עלות בפועל]]</f>
        <v>0</v>
      </c>
      <c r="G36" s="36">
        <f>BudgetDetails[[#This Row],[עלות בפועל]]</f>
        <v>200</v>
      </c>
    </row>
    <row r="37" spans="2:7" ht="16.5" customHeight="1" x14ac:dyDescent="0.2">
      <c r="B37" s="34" t="s">
        <v>54</v>
      </c>
      <c r="C37" s="34" t="s">
        <v>7</v>
      </c>
      <c r="D37" s="35"/>
      <c r="E37" s="35"/>
      <c r="F37" s="35">
        <f>BudgetDetails[[#This Row],[עלות צפויה]]-BudgetDetails[[#This Row],[עלות בפועל]]</f>
        <v>0</v>
      </c>
      <c r="G37" s="36">
        <f>BudgetDetails[[#This Row],[עלות בפועל]]</f>
        <v>0</v>
      </c>
    </row>
    <row r="38" spans="2:7" ht="16.5" customHeight="1" x14ac:dyDescent="0.2">
      <c r="B38" s="34" t="s">
        <v>55</v>
      </c>
      <c r="C38" s="34" t="s">
        <v>7</v>
      </c>
      <c r="D38" s="35"/>
      <c r="E38" s="35"/>
      <c r="F38" s="35">
        <f>BudgetDetails[[#This Row],[עלות צפויה]]-BudgetDetails[[#This Row],[עלות בפועל]]</f>
        <v>0</v>
      </c>
      <c r="G38" s="36">
        <f>BudgetDetails[[#This Row],[עלות בפועל]]</f>
        <v>0</v>
      </c>
    </row>
    <row r="39" spans="2:7" ht="16.5" customHeight="1" x14ac:dyDescent="0.2">
      <c r="B39" s="34" t="s">
        <v>56</v>
      </c>
      <c r="C39" s="34" t="s">
        <v>7</v>
      </c>
      <c r="D39" s="35"/>
      <c r="E39" s="35"/>
      <c r="F39" s="35">
        <f>BudgetDetails[[#This Row],[עלות צפויה]]-BudgetDetails[[#This Row],[עלות בפועל]]</f>
        <v>0</v>
      </c>
      <c r="G39" s="36">
        <f>BudgetDetails[[#This Row],[עלות בפועל]]</f>
        <v>0</v>
      </c>
    </row>
    <row r="40" spans="2:7" ht="16.5" customHeight="1" x14ac:dyDescent="0.2">
      <c r="B40" s="34" t="s">
        <v>57</v>
      </c>
      <c r="C40" s="34" t="s">
        <v>7</v>
      </c>
      <c r="D40" s="35"/>
      <c r="E40" s="35"/>
      <c r="F40" s="35">
        <f>BudgetDetails[[#This Row],[עלות צפויה]]-BudgetDetails[[#This Row],[עלות בפועל]]</f>
        <v>0</v>
      </c>
      <c r="G40" s="36">
        <f>BudgetDetails[[#This Row],[עלות בפועל]]</f>
        <v>0</v>
      </c>
    </row>
    <row r="41" spans="2:7" ht="16.5" customHeight="1" x14ac:dyDescent="0.2">
      <c r="B41" s="34" t="s">
        <v>58</v>
      </c>
      <c r="C41" s="34" t="s">
        <v>8</v>
      </c>
      <c r="D41" s="35">
        <v>150</v>
      </c>
      <c r="E41" s="35">
        <v>140</v>
      </c>
      <c r="F41" s="35">
        <f>BudgetDetails[[#This Row],[עלות צפויה]]-BudgetDetails[[#This Row],[עלות בפועל]]</f>
        <v>10</v>
      </c>
      <c r="G41" s="36">
        <f>BudgetDetails[[#This Row],[עלות בפועל]]</f>
        <v>140</v>
      </c>
    </row>
    <row r="42" spans="2:7" ht="16.5" customHeight="1" x14ac:dyDescent="0.2">
      <c r="B42" s="34" t="s">
        <v>59</v>
      </c>
      <c r="C42" s="34" t="s">
        <v>8</v>
      </c>
      <c r="D42" s="35"/>
      <c r="E42" s="35"/>
      <c r="F42" s="35">
        <f>BudgetDetails[[#This Row],[עלות צפויה]]-BudgetDetails[[#This Row],[עלות בפועל]]</f>
        <v>0</v>
      </c>
      <c r="G42" s="36">
        <f>BudgetDetails[[#This Row],[עלות בפועל]]</f>
        <v>0</v>
      </c>
    </row>
    <row r="43" spans="2:7" ht="16.5" customHeight="1" x14ac:dyDescent="0.2">
      <c r="B43" s="34" t="s">
        <v>60</v>
      </c>
      <c r="C43" s="34" t="s">
        <v>8</v>
      </c>
      <c r="D43" s="35"/>
      <c r="E43" s="35"/>
      <c r="F43" s="35">
        <f>BudgetDetails[[#This Row],[עלות צפויה]]-BudgetDetails[[#This Row],[עלות בפועל]]</f>
        <v>0</v>
      </c>
      <c r="G43" s="36">
        <f>BudgetDetails[[#This Row],[עלות בפועל]]</f>
        <v>0</v>
      </c>
    </row>
    <row r="44" spans="2:7" ht="16.5" customHeight="1" x14ac:dyDescent="0.2">
      <c r="B44" s="34" t="s">
        <v>61</v>
      </c>
      <c r="C44" s="34" t="s">
        <v>8</v>
      </c>
      <c r="D44" s="35"/>
      <c r="E44" s="35"/>
      <c r="F44" s="35">
        <f>BudgetDetails[[#This Row],[עלות צפויה]]-BudgetDetails[[#This Row],[עלות בפועל]]</f>
        <v>0</v>
      </c>
      <c r="G44" s="36">
        <f>BudgetDetails[[#This Row],[עלות בפועל]]</f>
        <v>0</v>
      </c>
    </row>
    <row r="45" spans="2:7" ht="16.5" customHeight="1" x14ac:dyDescent="0.2">
      <c r="B45" s="34" t="s">
        <v>21</v>
      </c>
      <c r="C45" s="34" t="s">
        <v>8</v>
      </c>
      <c r="D45" s="35"/>
      <c r="E45" s="35"/>
      <c r="F45" s="35">
        <f>BudgetDetails[[#This Row],[עלות צפויה]]-BudgetDetails[[#This Row],[עלות בפועל]]</f>
        <v>0</v>
      </c>
      <c r="G45" s="36">
        <f>BudgetDetails[[#This Row],[עלות בפועל]]</f>
        <v>0</v>
      </c>
    </row>
    <row r="46" spans="2:7" ht="16.5" customHeight="1" x14ac:dyDescent="0.2">
      <c r="B46" s="34" t="s">
        <v>3</v>
      </c>
      <c r="C46" s="34" t="s">
        <v>9</v>
      </c>
      <c r="D46" s="35">
        <v>150</v>
      </c>
      <c r="E46" s="35">
        <v>75</v>
      </c>
      <c r="F46" s="35">
        <f>BudgetDetails[[#This Row],[עלות צפויה]]-BudgetDetails[[#This Row],[עלות בפועל]]</f>
        <v>75</v>
      </c>
      <c r="G46" s="36">
        <f>BudgetDetails[[#This Row],[עלות בפועל]]</f>
        <v>75</v>
      </c>
    </row>
    <row r="47" spans="2:7" ht="16.5" customHeight="1" x14ac:dyDescent="0.2">
      <c r="B47" s="34" t="s">
        <v>62</v>
      </c>
      <c r="C47" s="34" t="s">
        <v>9</v>
      </c>
      <c r="D47" s="35">
        <v>20</v>
      </c>
      <c r="E47" s="35">
        <v>25</v>
      </c>
      <c r="F47" s="35">
        <f>BudgetDetails[[#This Row],[עלות צפויה]]-BudgetDetails[[#This Row],[עלות בפועל]]</f>
        <v>-5</v>
      </c>
      <c r="G47" s="36">
        <f>BudgetDetails[[#This Row],[עלות בפועל]]</f>
        <v>25</v>
      </c>
    </row>
    <row r="48" spans="2:7" ht="16.5" customHeight="1" x14ac:dyDescent="0.2">
      <c r="B48" s="34" t="s">
        <v>21</v>
      </c>
      <c r="C48" s="34" t="s">
        <v>9</v>
      </c>
      <c r="D48" s="35"/>
      <c r="E48" s="35"/>
      <c r="F48" s="35">
        <f>BudgetDetails[[#This Row],[עלות צפויה]]-BudgetDetails[[#This Row],[עלות בפועל]]</f>
        <v>0</v>
      </c>
      <c r="G48" s="36">
        <f>BudgetDetails[[#This Row],[עלות בפועל]]</f>
        <v>0</v>
      </c>
    </row>
    <row r="49" spans="2:7" ht="16.5" customHeight="1" x14ac:dyDescent="0.2">
      <c r="B49" s="34" t="s">
        <v>63</v>
      </c>
      <c r="C49" s="34" t="s">
        <v>9</v>
      </c>
      <c r="D49" s="35"/>
      <c r="E49" s="35"/>
      <c r="F49" s="35">
        <f>BudgetDetails[[#This Row],[עלות צפויה]]-BudgetDetails[[#This Row],[עלות בפועל]]</f>
        <v>0</v>
      </c>
      <c r="G49" s="36">
        <f>BudgetDetails[[#This Row],[עלות בפועל]]</f>
        <v>0</v>
      </c>
    </row>
    <row r="50" spans="2:7" ht="16.5" customHeight="1" x14ac:dyDescent="0.2">
      <c r="B50" s="34" t="s">
        <v>64</v>
      </c>
      <c r="C50" s="34" t="s">
        <v>10</v>
      </c>
      <c r="D50" s="35">
        <v>200</v>
      </c>
      <c r="E50" s="35">
        <v>200</v>
      </c>
      <c r="F50" s="35">
        <f>BudgetDetails[[#This Row],[עלות צפויה]]-BudgetDetails[[#This Row],[עלות בפועל]]</f>
        <v>0</v>
      </c>
      <c r="G50" s="36">
        <f>BudgetDetails[[#This Row],[עלות בפועל]]</f>
        <v>200</v>
      </c>
    </row>
    <row r="51" spans="2:7" ht="16.5" customHeight="1" x14ac:dyDescent="0.2">
      <c r="B51" s="34" t="s">
        <v>65</v>
      </c>
      <c r="C51" s="34" t="s">
        <v>10</v>
      </c>
      <c r="D51" s="35"/>
      <c r="E51" s="35"/>
      <c r="F51" s="35">
        <f>BudgetDetails[[#This Row],[עלות צפויה]]-BudgetDetails[[#This Row],[עלות בפועל]]</f>
        <v>0</v>
      </c>
      <c r="G51" s="36">
        <f>BudgetDetails[[#This Row],[עלות בפועל]]</f>
        <v>0</v>
      </c>
    </row>
    <row r="52" spans="2:7" ht="16.5" customHeight="1" x14ac:dyDescent="0.2">
      <c r="B52" s="34" t="s">
        <v>66</v>
      </c>
      <c r="C52" s="34" t="s">
        <v>11</v>
      </c>
      <c r="D52" s="35"/>
      <c r="E52" s="35"/>
      <c r="F52" s="35">
        <f>BudgetDetails[[#This Row],[עלות צפויה]]-BudgetDetails[[#This Row],[עלות בפועל]]</f>
        <v>0</v>
      </c>
      <c r="G52" s="36">
        <f>BudgetDetails[[#This Row],[עלות בפועל]]</f>
        <v>0</v>
      </c>
    </row>
    <row r="53" spans="2:7" ht="16.5" customHeight="1" x14ac:dyDescent="0.2">
      <c r="B53" s="34" t="s">
        <v>67</v>
      </c>
      <c r="C53" s="34" t="s">
        <v>11</v>
      </c>
      <c r="D53" s="35"/>
      <c r="E53" s="35"/>
      <c r="F53" s="35">
        <f>BudgetDetails[[#This Row],[עלות צפויה]]-BudgetDetails[[#This Row],[עלות בפועל]]</f>
        <v>0</v>
      </c>
      <c r="G53" s="36">
        <f>BudgetDetails[[#This Row],[עלות בפועל]]</f>
        <v>0</v>
      </c>
    </row>
    <row r="54" spans="2:7" ht="16.5" customHeight="1" x14ac:dyDescent="0.2">
      <c r="B54" s="34" t="s">
        <v>68</v>
      </c>
      <c r="C54" s="34" t="s">
        <v>12</v>
      </c>
      <c r="D54" s="35">
        <v>100</v>
      </c>
      <c r="E54" s="35">
        <v>150</v>
      </c>
      <c r="F54" s="35">
        <f>BudgetDetails[[#This Row],[עלות צפויה]]-BudgetDetails[[#This Row],[עלות בפועל]]</f>
        <v>-50</v>
      </c>
      <c r="G54" s="36">
        <f>BudgetDetails[[#This Row],[עלות בפועל]]</f>
        <v>150</v>
      </c>
    </row>
    <row r="55" spans="2:7" ht="16.5" customHeight="1" x14ac:dyDescent="0.2">
      <c r="B55" s="34" t="s">
        <v>6</v>
      </c>
      <c r="C55" s="34" t="s">
        <v>12</v>
      </c>
      <c r="D55" s="35">
        <v>450</v>
      </c>
      <c r="E55" s="35">
        <v>400</v>
      </c>
      <c r="F55" s="35">
        <f>BudgetDetails[[#This Row],[עלות צפויה]]-BudgetDetails[[#This Row],[עלות בפועל]]</f>
        <v>50</v>
      </c>
      <c r="G55" s="36">
        <f>BudgetDetails[[#This Row],[עלות בפועל]]</f>
        <v>400</v>
      </c>
    </row>
    <row r="56" spans="2:7" ht="16.5" customHeight="1" x14ac:dyDescent="0.2">
      <c r="B56" s="34" t="s">
        <v>69</v>
      </c>
      <c r="C56" s="34" t="s">
        <v>12</v>
      </c>
      <c r="D56" s="35">
        <v>300</v>
      </c>
      <c r="E56" s="35">
        <v>300</v>
      </c>
      <c r="F56" s="35">
        <f>BudgetDetails[[#This Row],[עלות צפויה]]-BudgetDetails[[#This Row],[עלות בפועל]]</f>
        <v>0</v>
      </c>
      <c r="G56" s="36">
        <f>BudgetDetails[[#This Row],[עלות בפועל]]</f>
        <v>300</v>
      </c>
    </row>
    <row r="57" spans="2:7" ht="16.5" customHeight="1" x14ac:dyDescent="0.2">
      <c r="B57" s="34" t="s">
        <v>41</v>
      </c>
      <c r="C57" s="34" t="s">
        <v>12</v>
      </c>
      <c r="D57" s="35">
        <v>25</v>
      </c>
      <c r="E57" s="35">
        <v>25</v>
      </c>
      <c r="F57" s="35">
        <f>BudgetDetails[[#This Row],[עלות צפויה]]-BudgetDetails[[#This Row],[עלות בפועל]]</f>
        <v>0</v>
      </c>
      <c r="G57" s="36">
        <f>BudgetDetails[[#This Row],[עלות בפועל]]</f>
        <v>25</v>
      </c>
    </row>
    <row r="58" spans="2:7" ht="16.5" customHeight="1" x14ac:dyDescent="0.2">
      <c r="B58" s="34" t="s">
        <v>70</v>
      </c>
      <c r="C58" s="34" t="s">
        <v>12</v>
      </c>
      <c r="D58" s="35">
        <v>100</v>
      </c>
      <c r="E58" s="35">
        <v>50</v>
      </c>
      <c r="F58" s="35">
        <f>BudgetDetails[[#This Row],[עלות צפויה]]-BudgetDetails[[#This Row],[עלות בפועל]]</f>
        <v>50</v>
      </c>
      <c r="G58" s="36">
        <f>BudgetDetails[[#This Row],[עלות בפועל]]</f>
        <v>50</v>
      </c>
    </row>
    <row r="59" spans="2:7" ht="16.5" customHeight="1" x14ac:dyDescent="0.2">
      <c r="B59" s="34" t="s">
        <v>71</v>
      </c>
      <c r="C59" s="34" t="s">
        <v>12</v>
      </c>
      <c r="D59" s="35">
        <v>450</v>
      </c>
      <c r="E59" s="35">
        <v>450</v>
      </c>
      <c r="F59" s="35">
        <f>BudgetDetails[[#This Row],[עלות צפויה]]-BudgetDetails[[#This Row],[עלות בפועל]]</f>
        <v>0</v>
      </c>
      <c r="G59" s="36">
        <f>BudgetDetails[[#This Row],[עלות בפועל]]</f>
        <v>450</v>
      </c>
    </row>
    <row r="60" spans="2:7" ht="16.5" customHeight="1" x14ac:dyDescent="0.2">
      <c r="B60" s="21" t="s">
        <v>72</v>
      </c>
      <c r="D60" s="37">
        <f>SUBTOTAL(109,BudgetDetails[עלות צפויה])</f>
        <v>7615</v>
      </c>
      <c r="E60" s="37">
        <f>SUBTOTAL(109,BudgetDetails[עלות בפועל])</f>
        <v>7560</v>
      </c>
      <c r="F60" s="37">
        <f>SUBTOTAL(109,BudgetDetails[הפרש])</f>
        <v>55</v>
      </c>
      <c r="G60" s="38"/>
    </row>
    <row r="61" spans="2:7" ht="16.5" customHeight="1" x14ac:dyDescent="0.2"/>
    <row r="62" spans="2:7" ht="16.5" customHeight="1" x14ac:dyDescent="0.2"/>
    <row r="63" spans="2:7" ht="16.5" customHeight="1" x14ac:dyDescent="0.2"/>
    <row r="64" spans="2:7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</sheetData>
  <conditionalFormatting sqref="F3:F59">
    <cfRule type="expression" dxfId="0" priority="15">
      <formula>F3&lt;0</formula>
    </cfRule>
  </conditionalFormatting>
  <conditionalFormatting sqref="G3:G59">
    <cfRule type="dataBar" priority="2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dataValidations count="1">
    <dataValidation type="list" allowBlank="1" showInputMessage="1" showErrorMessage="1" errorTitle="נתונים לא חוקיים" error="אם עליך להוסיף קטגוריה חדשה לרשימה זו, באפשרותך להוסיף פריטי רשימה חדשים לעמודה 'בדיקת מידע של קטגוריית תקציב' בגליון העבודה ששמו 'רשימות בדיקת מידע'." sqref="C3:C59">
      <formula1>BudgetCategory</formula1>
    </dataValidation>
  </dataValidations>
  <pageMargins left="0.5" right="0.5" top="0.75" bottom="0.75" header="0.3" footer="0.3"/>
  <pageSetup scale="79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G3:G59</xm:sqref>
        </x14:conditionalFormatting>
        <x14:conditionalFormatting xmlns:xm="http://schemas.microsoft.com/office/excel/2006/main">
          <x14:cfRule type="iconSet" priority="2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-0.249977111117893"/>
  </sheetPr>
  <dimension ref="B1:E15"/>
  <sheetViews>
    <sheetView showGridLines="0" rightToLeft="1" workbookViewId="0"/>
  </sheetViews>
  <sheetFormatPr defaultRowHeight="12.75" x14ac:dyDescent="0.2"/>
  <cols>
    <col min="1" max="1" width="2" style="21" customWidth="1"/>
    <col min="2" max="2" width="20" style="21" customWidth="1"/>
    <col min="3" max="3" width="18.5" style="21" customWidth="1"/>
    <col min="4" max="4" width="4.625" style="21" customWidth="1"/>
    <col min="5" max="5" width="38.375" style="21" customWidth="1"/>
    <col min="6" max="16384" width="9" style="21"/>
  </cols>
  <sheetData>
    <row r="1" spans="2:5" ht="23.25" customHeight="1" x14ac:dyDescent="0.2">
      <c r="B1" s="39" t="s">
        <v>92</v>
      </c>
      <c r="E1" s="39" t="s">
        <v>93</v>
      </c>
    </row>
    <row r="2" spans="2:5" x14ac:dyDescent="0.2">
      <c r="B2" s="42" t="s">
        <v>15</v>
      </c>
      <c r="C2" s="43" t="s">
        <v>73</v>
      </c>
      <c r="E2" s="21" t="s">
        <v>13</v>
      </c>
    </row>
    <row r="3" spans="2:5" ht="16.5" customHeight="1" x14ac:dyDescent="0.2">
      <c r="B3" s="41" t="s">
        <v>3</v>
      </c>
      <c r="C3" s="44">
        <v>1320</v>
      </c>
      <c r="E3" s="21" t="s">
        <v>1</v>
      </c>
    </row>
    <row r="4" spans="2:5" ht="16.5" customHeight="1" x14ac:dyDescent="0.2">
      <c r="B4" s="41" t="s">
        <v>2</v>
      </c>
      <c r="C4" s="44">
        <v>358</v>
      </c>
      <c r="E4" s="21" t="s">
        <v>2</v>
      </c>
    </row>
    <row r="5" spans="2:5" ht="16.5" customHeight="1" x14ac:dyDescent="0.2">
      <c r="B5" s="41" t="s">
        <v>6</v>
      </c>
      <c r="C5" s="44">
        <v>900</v>
      </c>
      <c r="E5" s="21" t="s">
        <v>3</v>
      </c>
    </row>
    <row r="6" spans="2:5" ht="16.5" customHeight="1" x14ac:dyDescent="0.2">
      <c r="B6" s="41" t="s">
        <v>5</v>
      </c>
      <c r="C6" s="44">
        <v>2702</v>
      </c>
      <c r="E6" s="21" t="s">
        <v>4</v>
      </c>
    </row>
    <row r="7" spans="2:5" ht="16.5" customHeight="1" x14ac:dyDescent="0.2">
      <c r="B7" s="41" t="s">
        <v>7</v>
      </c>
      <c r="C7" s="44">
        <v>200</v>
      </c>
      <c r="E7" s="21" t="s">
        <v>5</v>
      </c>
    </row>
    <row r="8" spans="2:5" ht="16.5" customHeight="1" x14ac:dyDescent="0.2">
      <c r="B8" s="41" t="s">
        <v>9</v>
      </c>
      <c r="C8" s="44">
        <v>100</v>
      </c>
      <c r="E8" s="21" t="s">
        <v>6</v>
      </c>
    </row>
    <row r="9" spans="2:5" ht="16.5" customHeight="1" x14ac:dyDescent="0.2">
      <c r="B9" s="41" t="s">
        <v>10</v>
      </c>
      <c r="C9" s="44">
        <v>200</v>
      </c>
      <c r="E9" s="21" t="s">
        <v>7</v>
      </c>
    </row>
    <row r="10" spans="2:5" ht="16.5" customHeight="1" x14ac:dyDescent="0.2">
      <c r="B10" s="41" t="s">
        <v>8</v>
      </c>
      <c r="C10" s="44">
        <v>140</v>
      </c>
      <c r="E10" s="21" t="s">
        <v>8</v>
      </c>
    </row>
    <row r="11" spans="2:5" ht="16.5" customHeight="1" x14ac:dyDescent="0.2">
      <c r="B11" s="41" t="s">
        <v>1</v>
      </c>
      <c r="C11" s="44">
        <v>140</v>
      </c>
      <c r="E11" s="21" t="s">
        <v>9</v>
      </c>
    </row>
    <row r="12" spans="2:5" ht="16.5" customHeight="1" x14ac:dyDescent="0.2">
      <c r="B12" s="41" t="s">
        <v>11</v>
      </c>
      <c r="C12" s="44"/>
      <c r="E12" s="21" t="s">
        <v>10</v>
      </c>
    </row>
    <row r="13" spans="2:5" ht="16.5" customHeight="1" x14ac:dyDescent="0.2">
      <c r="B13" s="41" t="s">
        <v>4</v>
      </c>
      <c r="C13" s="44">
        <v>125</v>
      </c>
      <c r="E13" s="21" t="s">
        <v>11</v>
      </c>
    </row>
    <row r="14" spans="2:5" ht="16.5" customHeight="1" x14ac:dyDescent="0.2">
      <c r="B14" s="41" t="s">
        <v>12</v>
      </c>
      <c r="C14" s="44">
        <v>1375</v>
      </c>
      <c r="E14" s="21" t="s">
        <v>12</v>
      </c>
    </row>
    <row r="15" spans="2:5" ht="16.5" customHeight="1" x14ac:dyDescent="0.2">
      <c r="B15" s="41" t="s">
        <v>0</v>
      </c>
      <c r="C15" s="44">
        <v>7560</v>
      </c>
    </row>
  </sheetData>
  <pageMargins left="0.7" right="0.7" top="0.75" bottom="0.75" header="0.3" footer="0.3"/>
  <pageSetup orientation="portrait" verticalDpi="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e9ea02a-742f-4d68-9828-878561d4a93c" xsi:nil="true"/>
    <AssetExpire xmlns="6e9ea02a-742f-4d68-9828-878561d4a93c">2029-01-01T08:00:00+00:00</AssetExpire>
    <CampaignTagsTaxHTField0 xmlns="6e9ea02a-742f-4d68-9828-878561d4a93c">
      <Terms xmlns="http://schemas.microsoft.com/office/infopath/2007/PartnerControls"/>
    </CampaignTagsTaxHTField0>
    <IntlLangReviewDate xmlns="6e9ea02a-742f-4d68-9828-878561d4a93c" xsi:nil="true"/>
    <TPFriendlyName xmlns="6e9ea02a-742f-4d68-9828-878561d4a93c" xsi:nil="true"/>
    <IntlLangReview xmlns="6e9ea02a-742f-4d68-9828-878561d4a93c">false</IntlLangReview>
    <LocLastLocAttemptVersionLookup xmlns="6e9ea02a-742f-4d68-9828-878561d4a93c">856624</LocLastLocAttemptVersionLookup>
    <PolicheckWords xmlns="6e9ea02a-742f-4d68-9828-878561d4a93c" xsi:nil="true"/>
    <SubmitterId xmlns="6e9ea02a-742f-4d68-9828-878561d4a93c" xsi:nil="true"/>
    <AcquiredFrom xmlns="6e9ea02a-742f-4d68-9828-878561d4a93c">Internal MS</AcquiredFrom>
    <EditorialStatus xmlns="6e9ea02a-742f-4d68-9828-878561d4a93c">Complete</EditorialStatus>
    <Markets xmlns="6e9ea02a-742f-4d68-9828-878561d4a93c"/>
    <OriginAsset xmlns="6e9ea02a-742f-4d68-9828-878561d4a93c" xsi:nil="true"/>
    <AssetStart xmlns="6e9ea02a-742f-4d68-9828-878561d4a93c">2012-09-19T11:17:00+00:00</AssetStart>
    <FriendlyTitle xmlns="6e9ea02a-742f-4d68-9828-878561d4a93c" xsi:nil="true"/>
    <MarketSpecific xmlns="6e9ea02a-742f-4d68-9828-878561d4a93c">false</MarketSpecific>
    <TPNamespace xmlns="6e9ea02a-742f-4d68-9828-878561d4a93c" xsi:nil="true"/>
    <PublishStatusLookup xmlns="6e9ea02a-742f-4d68-9828-878561d4a93c">
      <Value>325473</Value>
    </PublishStatusLookup>
    <APAuthor xmlns="6e9ea02a-742f-4d68-9828-878561d4a93c">
      <UserInfo>
        <DisplayName>REDMOND\matthos</DisplayName>
        <AccountId>59</AccountId>
        <AccountType/>
      </UserInfo>
    </APAuthor>
    <TPCommandLine xmlns="6e9ea02a-742f-4d68-9828-878561d4a93c" xsi:nil="true"/>
    <IntlLangReviewer xmlns="6e9ea02a-742f-4d68-9828-878561d4a93c" xsi:nil="true"/>
    <OpenTemplate xmlns="6e9ea02a-742f-4d68-9828-878561d4a93c">true</OpenTemplate>
    <CSXSubmissionDate xmlns="6e9ea02a-742f-4d68-9828-878561d4a93c" xsi:nil="true"/>
    <TaxCatchAll xmlns="6e9ea02a-742f-4d68-9828-878561d4a93c"/>
    <Manager xmlns="6e9ea02a-742f-4d68-9828-878561d4a93c" xsi:nil="true"/>
    <NumericId xmlns="6e9ea02a-742f-4d68-9828-878561d4a93c" xsi:nil="true"/>
    <ParentAssetId xmlns="6e9ea02a-742f-4d68-9828-878561d4a93c" xsi:nil="true"/>
    <OriginalSourceMarket xmlns="6e9ea02a-742f-4d68-9828-878561d4a93c">english</OriginalSourceMarket>
    <ApprovalStatus xmlns="6e9ea02a-742f-4d68-9828-878561d4a93c">InProgress</ApprovalStatus>
    <TPComponent xmlns="6e9ea02a-742f-4d68-9828-878561d4a93c" xsi:nil="true"/>
    <EditorialTags xmlns="6e9ea02a-742f-4d68-9828-878561d4a93c" xsi:nil="true"/>
    <TPExecutable xmlns="6e9ea02a-742f-4d68-9828-878561d4a93c" xsi:nil="true"/>
    <TPLaunchHelpLink xmlns="6e9ea02a-742f-4d68-9828-878561d4a93c" xsi:nil="true"/>
    <LocComments xmlns="6e9ea02a-742f-4d68-9828-878561d4a93c" xsi:nil="true"/>
    <LocRecommendedHandoff xmlns="6e9ea02a-742f-4d68-9828-878561d4a93c" xsi:nil="true"/>
    <SourceTitle xmlns="6e9ea02a-742f-4d68-9828-878561d4a93c" xsi:nil="true"/>
    <CSXUpdate xmlns="6e9ea02a-742f-4d68-9828-878561d4a93c">false</CSXUpdate>
    <IntlLocPriority xmlns="6e9ea02a-742f-4d68-9828-878561d4a93c" xsi:nil="true"/>
    <UAProjectedTotalWords xmlns="6e9ea02a-742f-4d68-9828-878561d4a93c" xsi:nil="true"/>
    <AssetType xmlns="6e9ea02a-742f-4d68-9828-878561d4a93c">TP</AssetType>
    <MachineTranslated xmlns="6e9ea02a-742f-4d68-9828-878561d4a93c">false</MachineTranslated>
    <OutputCachingOn xmlns="6e9ea02a-742f-4d68-9828-878561d4a93c">false</OutputCachingOn>
    <TemplateStatus xmlns="6e9ea02a-742f-4d68-9828-878561d4a93c">Complete</TemplateStatus>
    <IsSearchable xmlns="6e9ea02a-742f-4d68-9828-878561d4a93c">true</IsSearchable>
    <ContentItem xmlns="6e9ea02a-742f-4d68-9828-878561d4a93c" xsi:nil="true"/>
    <HandoffToMSDN xmlns="6e9ea02a-742f-4d68-9828-878561d4a93c" xsi:nil="true"/>
    <ShowIn xmlns="6e9ea02a-742f-4d68-9828-878561d4a93c">Show everywhere</ShowIn>
    <ThumbnailAssetId xmlns="6e9ea02a-742f-4d68-9828-878561d4a93c" xsi:nil="true"/>
    <UALocComments xmlns="6e9ea02a-742f-4d68-9828-878561d4a93c" xsi:nil="true"/>
    <UALocRecommendation xmlns="6e9ea02a-742f-4d68-9828-878561d4a93c">Localize</UALocRecommendation>
    <LastModifiedDateTime xmlns="6e9ea02a-742f-4d68-9828-878561d4a93c" xsi:nil="true"/>
    <LegacyData xmlns="6e9ea02a-742f-4d68-9828-878561d4a93c" xsi:nil="true"/>
    <LocManualTestRequired xmlns="6e9ea02a-742f-4d68-9828-878561d4a93c">false</LocManualTestRequired>
    <LocMarketGroupTiers2 xmlns="6e9ea02a-742f-4d68-9828-878561d4a93c" xsi:nil="true"/>
    <ClipArtFilename xmlns="6e9ea02a-742f-4d68-9828-878561d4a93c" xsi:nil="true"/>
    <TPApplication xmlns="6e9ea02a-742f-4d68-9828-878561d4a93c" xsi:nil="true"/>
    <CSXHash xmlns="6e9ea02a-742f-4d68-9828-878561d4a93c" xsi:nil="true"/>
    <DirectSourceMarket xmlns="6e9ea02a-742f-4d68-9828-878561d4a93c">english</DirectSourceMarket>
    <PrimaryImageGen xmlns="6e9ea02a-742f-4d68-9828-878561d4a93c">false</PrimaryImageGen>
    <PlannedPubDate xmlns="6e9ea02a-742f-4d68-9828-878561d4a93c" xsi:nil="true"/>
    <CSXSubmissionMarket xmlns="6e9ea02a-742f-4d68-9828-878561d4a93c" xsi:nil="true"/>
    <Downloads xmlns="6e9ea02a-742f-4d68-9828-878561d4a93c">0</Downloads>
    <ArtSampleDocs xmlns="6e9ea02a-742f-4d68-9828-878561d4a93c" xsi:nil="true"/>
    <TrustLevel xmlns="6e9ea02a-742f-4d68-9828-878561d4a93c">1 Microsoft Managed Content</TrustLevel>
    <BlockPublish xmlns="6e9ea02a-742f-4d68-9828-878561d4a93c">false</BlockPublish>
    <TPLaunchHelpLinkType xmlns="6e9ea02a-742f-4d68-9828-878561d4a93c">Template</TPLaunchHelpLinkType>
    <LocalizationTagsTaxHTField0 xmlns="6e9ea02a-742f-4d68-9828-878561d4a93c">
      <Terms xmlns="http://schemas.microsoft.com/office/infopath/2007/PartnerControls"/>
    </LocalizationTagsTaxHTField0>
    <BusinessGroup xmlns="6e9ea02a-742f-4d68-9828-878561d4a93c" xsi:nil="true"/>
    <Providers xmlns="6e9ea02a-742f-4d68-9828-878561d4a93c" xsi:nil="true"/>
    <TemplateTemplateType xmlns="6e9ea02a-742f-4d68-9828-878561d4a93c">Excel Spreadsheet Template</TemplateTemplateType>
    <TimesCloned xmlns="6e9ea02a-742f-4d68-9828-878561d4a93c" xsi:nil="true"/>
    <TPAppVersion xmlns="6e9ea02a-742f-4d68-9828-878561d4a93c" xsi:nil="true"/>
    <VoteCount xmlns="6e9ea02a-742f-4d68-9828-878561d4a93c" xsi:nil="true"/>
    <FeatureTagsTaxHTField0 xmlns="6e9ea02a-742f-4d68-9828-878561d4a93c">
      <Terms xmlns="http://schemas.microsoft.com/office/infopath/2007/PartnerControls"/>
    </FeatureTagsTaxHTField0>
    <Provider xmlns="6e9ea02a-742f-4d68-9828-878561d4a93c" xsi:nil="true"/>
    <UACurrentWords xmlns="6e9ea02a-742f-4d68-9828-878561d4a93c" xsi:nil="true"/>
    <AssetId xmlns="6e9ea02a-742f-4d68-9828-878561d4a93c">TP103458069</AssetId>
    <TPClientViewer xmlns="6e9ea02a-742f-4d68-9828-878561d4a93c" xsi:nil="true"/>
    <DSATActionTaken xmlns="6e9ea02a-742f-4d68-9828-878561d4a93c" xsi:nil="true"/>
    <APEditor xmlns="6e9ea02a-742f-4d68-9828-878561d4a93c">
      <UserInfo>
        <DisplayName/>
        <AccountId xsi:nil="true"/>
        <AccountType/>
      </UserInfo>
    </APEditor>
    <TPInstallLocation xmlns="6e9ea02a-742f-4d68-9828-878561d4a93c" xsi:nil="true"/>
    <OOCacheId xmlns="6e9ea02a-742f-4d68-9828-878561d4a93c" xsi:nil="true"/>
    <IsDeleted xmlns="6e9ea02a-742f-4d68-9828-878561d4a93c">false</IsDeleted>
    <PublishTargets xmlns="6e9ea02a-742f-4d68-9828-878561d4a93c">OfficeOnlineVNext</PublishTargets>
    <ApprovalLog xmlns="6e9ea02a-742f-4d68-9828-878561d4a93c" xsi:nil="true"/>
    <BugNumber xmlns="6e9ea02a-742f-4d68-9828-878561d4a93c" xsi:nil="true"/>
    <CrawlForDependencies xmlns="6e9ea02a-742f-4d68-9828-878561d4a93c">false</CrawlForDependencies>
    <InternalTagsTaxHTField0 xmlns="6e9ea02a-742f-4d68-9828-878561d4a93c">
      <Terms xmlns="http://schemas.microsoft.com/office/infopath/2007/PartnerControls"/>
    </InternalTagsTaxHTField0>
    <LastHandOff xmlns="6e9ea02a-742f-4d68-9828-878561d4a93c" xsi:nil="true"/>
    <Milestone xmlns="6e9ea02a-742f-4d68-9828-878561d4a93c" xsi:nil="true"/>
    <OriginalRelease xmlns="6e9ea02a-742f-4d68-9828-878561d4a93c">15</OriginalRelease>
    <RecommendationsModifier xmlns="6e9ea02a-742f-4d68-9828-878561d4a93c" xsi:nil="true"/>
    <ScenarioTagsTaxHTField0 xmlns="6e9ea02a-742f-4d68-9828-878561d4a93c">
      <Terms xmlns="http://schemas.microsoft.com/office/infopath/2007/PartnerControls"/>
    </ScenarioTagsTaxHTField0>
    <UANotes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360439A-C59E-4422-9328-FB0A333D4B58}"/>
</file>

<file path=customXml/itemProps2.xml><?xml version="1.0" encoding="utf-8"?>
<ds:datastoreItem xmlns:ds="http://schemas.openxmlformats.org/officeDocument/2006/customXml" ds:itemID="{268F650D-B68A-4B70-A9EC-600756FE90C6}"/>
</file>

<file path=customXml/itemProps3.xml><?xml version="1.0" encoding="utf-8"?>
<ds:datastoreItem xmlns:ds="http://schemas.openxmlformats.org/officeDocument/2006/customXml" ds:itemID="{93A4E765-02FA-453D-97A4-F618C367AE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דוח תקציב חודשי</vt:lpstr>
      <vt:lpstr>הוצאות חודשיות</vt:lpstr>
      <vt:lpstr>מידע נוסף</vt:lpstr>
      <vt:lpstr>BudgetCategory</vt:lpstr>
      <vt:lpstr>'דוח תקציב חודשי'!כותרות_הדפסה</vt:lpstr>
      <vt:lpstr>'הוצאות חודשיות'!כותרות_הדפסה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Boris Tsigelman</cp:lastModifiedBy>
  <dcterms:created xsi:type="dcterms:W3CDTF">2012-09-17T22:15:54Z</dcterms:created>
  <dcterms:modified xsi:type="dcterms:W3CDTF">2012-12-19T09:14:46Z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0x010100DEBB3141636B894099107E6745BE213F04000498BE45EB900B4AB4820FEB2B334769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