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59.62.2\信息技术部\CH\nl-NL\"/>
    </mc:Choice>
  </mc:AlternateContent>
  <bookViews>
    <workbookView xWindow="0" yWindow="0" windowWidth="28800" windowHeight="12045"/>
  </bookViews>
  <sheets>
    <sheet name="Takenlijst docent" sheetId="1" r:id="rId1"/>
    <sheet name=" Overzicht gegevens" sheetId="2" r:id="rId2"/>
  </sheets>
  <definedNames>
    <definedName name="_xlnm.Print_Titles" localSheetId="1">' Overzicht gegevens'!$2:$2</definedName>
    <definedName name="_xlnm.Print_Titles" localSheetId="0">'Takenlijst docent'!$2:$2</definedName>
    <definedName name="Categorieën">Categorie[Categorie]</definedName>
    <definedName name="ColumnTitle1">Lijst[[#Headers],[ITEM]]</definedName>
    <definedName name="ColumnTitle2">Categorie[[#Headers],[Categorie]]</definedName>
    <definedName name="Slicer_STATUS">#N/A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10" i="1" l="1"/>
  <c r="D10" i="1"/>
  <c r="E9" i="1"/>
  <c r="D9" i="1"/>
  <c r="D8" i="1"/>
  <c r="D7" i="1"/>
  <c r="E6" i="1"/>
  <c r="D6" i="1"/>
  <c r="E5" i="1"/>
  <c r="E4" i="1"/>
  <c r="D4" i="1"/>
  <c r="E3" i="1"/>
  <c r="D3" i="1"/>
  <c r="E7" i="1"/>
  <c r="E8" i="1"/>
  <c r="D5" i="1"/>
  <c r="F5" i="1" l="1"/>
  <c r="F6" i="1"/>
  <c r="F9" i="1"/>
  <c r="F10" i="1"/>
  <c r="F7" i="1"/>
  <c r="F4" i="1"/>
  <c r="F8" i="1"/>
  <c r="F3" i="1"/>
</calcChain>
</file>

<file path=xl/sharedStrings.xml><?xml version="1.0" encoding="utf-8"?>
<sst xmlns="http://schemas.openxmlformats.org/spreadsheetml/2006/main" count="49" uniqueCount="36">
  <si>
    <t>Takenlijst docent</t>
  </si>
  <si>
    <t>ITEM</t>
  </si>
  <si>
    <t>Kasten reinigen</t>
  </si>
  <si>
    <t>Stickers bestellen</t>
  </si>
  <si>
    <t>Vloeren gedweild en in de was gezet</t>
  </si>
  <si>
    <t>Naamlabels gemaakt</t>
  </si>
  <si>
    <t>Rapporten met kwartaalcijfers opgesteld</t>
  </si>
  <si>
    <t>Herinnering per e-mail voor machtigingsbonnen</t>
  </si>
  <si>
    <t>Mondelinge rapporten beoordelen</t>
  </si>
  <si>
    <t>Potloden slijpen</t>
  </si>
  <si>
    <t>CATEGORIE</t>
  </si>
  <si>
    <t>Kantoor</t>
  </si>
  <si>
    <t>Benodigdheden</t>
  </si>
  <si>
    <t>Overig</t>
  </si>
  <si>
    <t>Beoordelingen</t>
  </si>
  <si>
    <t>Bellen</t>
  </si>
  <si>
    <t>Overzicht gegevens</t>
  </si>
  <si>
    <t>BEGINDATUM</t>
  </si>
  <si>
    <t>EINDDATUM</t>
  </si>
  <si>
    <t>RESTERENDE DAGEN</t>
  </si>
  <si>
    <t>STATUS</t>
  </si>
  <si>
    <t>Voltooid</t>
  </si>
  <si>
    <t>In bewaring</t>
  </si>
  <si>
    <t>Te laat</t>
  </si>
  <si>
    <t>Geannuleerd</t>
  </si>
  <si>
    <t>Wordt uitgevoerd</t>
  </si>
  <si>
    <t>NOTITIES</t>
  </si>
  <si>
    <t>Statusslicer staat in deze cel. Als u de lijst wilt filteren op Status, selecteert u een status in de slicer. Houd CTRL ingedrukt om meerdere opties te selecteren.</t>
  </si>
  <si>
    <t>Categorie</t>
  </si>
  <si>
    <t>Aan te schaffen</t>
  </si>
  <si>
    <t>Nieuwe ideeën</t>
  </si>
  <si>
    <t>Team</t>
  </si>
  <si>
    <t>Acties</t>
  </si>
  <si>
    <t>Computer</t>
  </si>
  <si>
    <t>Persoonlijk</t>
  </si>
  <si>
    <t>Kleurenlegenda voor Status staat in deze cel: Niet gestart is standaardstijl, Wordt uitgevoerd is R=91 G=133 B=49, Einddatum vandaag is R=118 G=88 B=0, In bewaring is R=109 G=66 B=111, Voltooid is doorhalen, Geannuleerd is R=191 G=191 B=191 en Te laat is R=191 G=33 B=28.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</si>
</sst>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Euphemia"/>
      <family val="2"/>
      <scheme val="minor"/>
    </font>
    <font>
      <sz val="11"/>
      <color theme="1"/>
      <name val="Euphemia"/>
      <family val="2"/>
      <scheme val="minor"/>
    </font>
    <font>
      <sz val="11"/>
      <color theme="0"/>
      <name val="Euphemia"/>
      <family val="2"/>
      <scheme val="minor"/>
    </font>
    <font>
      <sz val="28"/>
      <color theme="0"/>
      <name val="Franklin Gothic Medium"/>
      <family val="2"/>
      <scheme val="major"/>
    </font>
    <font>
      <sz val="11"/>
      <color theme="4"/>
      <name val="Euphemia"/>
      <family val="2"/>
      <scheme val="minor"/>
    </font>
    <font>
      <sz val="11"/>
      <color theme="1"/>
      <name val="Euphemia"/>
      <family val="2"/>
      <scheme val="minor"/>
    </font>
    <font>
      <sz val="11"/>
      <color theme="0"/>
      <name val="Euphemi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vertical="center" wrapText="1"/>
    </xf>
    <xf numFmtId="1" fontId="1" fillId="0" borderId="0" applyFont="0" applyFill="0" applyBorder="0" applyProtection="0">
      <alignment horizontal="center" vertical="center"/>
    </xf>
    <xf numFmtId="0" fontId="3" fillId="2" borderId="0">
      <alignment horizontal="left" vertical="center" indent="4"/>
    </xf>
    <xf numFmtId="0" fontId="1" fillId="0" borderId="0" applyNumberFormat="0" applyFont="0" applyFill="0" applyBorder="0"/>
    <xf numFmtId="0" fontId="2" fillId="0" borderId="0">
      <alignment wrapText="1"/>
    </xf>
    <xf numFmtId="14" fontId="1" fillId="0" borderId="0" applyFont="0" applyFill="0" applyBorder="0">
      <alignment horizontal="left" vertical="center" wrapText="1"/>
    </xf>
    <xf numFmtId="0" fontId="4" fillId="0" borderId="0" applyFill="0">
      <alignment vertical="center" wrapText="1"/>
    </xf>
    <xf numFmtId="0" fontId="4" fillId="0" borderId="0" applyFill="0">
      <alignment vertical="center" wrapText="1"/>
    </xf>
    <xf numFmtId="0" fontId="4" fillId="0" borderId="0" applyNumberFormat="0" applyFill="0" applyBorder="0" applyAlignment="0" applyProtection="0"/>
  </cellStyleXfs>
  <cellXfs count="15">
    <xf numFmtId="0" fontId="0" fillId="0" borderId="0" xfId="0">
      <alignment vertical="center" wrapText="1"/>
    </xf>
    <xf numFmtId="14" fontId="0" fillId="0" borderId="0" xfId="5" applyFont="1">
      <alignment horizontal="left" vertical="center" wrapText="1"/>
    </xf>
    <xf numFmtId="1" fontId="0" fillId="0" borderId="0" xfId="1" applyFont="1">
      <alignment horizontal="center" vertical="center"/>
    </xf>
    <xf numFmtId="0" fontId="0" fillId="0" borderId="0" xfId="3" applyFont="1"/>
    <xf numFmtId="0" fontId="0" fillId="0" borderId="0" xfId="0" applyNumberFormat="1">
      <alignment vertical="center" wrapText="1"/>
    </xf>
    <xf numFmtId="0" fontId="5" fillId="0" borderId="0" xfId="3" applyFont="1"/>
    <xf numFmtId="0" fontId="5" fillId="0" borderId="0" xfId="0" applyFont="1" applyAlignment="1">
      <alignment vertical="center"/>
    </xf>
    <xf numFmtId="0" fontId="5" fillId="0" borderId="0" xfId="0" applyFont="1">
      <alignment vertical="center" wrapText="1"/>
    </xf>
    <xf numFmtId="0" fontId="3" fillId="2" borderId="0" xfId="2">
      <alignment horizontal="left" vertical="center" indent="4"/>
    </xf>
    <xf numFmtId="0" fontId="4" fillId="2" borderId="0" xfId="6" quotePrefix="1" applyFill="1">
      <alignment vertical="center" wrapText="1"/>
    </xf>
    <xf numFmtId="0" fontId="0" fillId="0" borderId="0" xfId="0" applyFont="1">
      <alignment vertical="center" wrapText="1"/>
    </xf>
    <xf numFmtId="0" fontId="2" fillId="0" borderId="0" xfId="4" applyFont="1">
      <alignment wrapText="1"/>
    </xf>
    <xf numFmtId="0" fontId="6" fillId="0" borderId="0" xfId="4" applyFont="1">
      <alignment wrapText="1"/>
    </xf>
    <xf numFmtId="0" fontId="3" fillId="2" borderId="0" xfId="2">
      <alignment horizontal="left" vertical="center" indent="4"/>
    </xf>
    <xf numFmtId="0" fontId="4" fillId="2" borderId="0" xfId="8" applyFill="1" applyAlignment="1">
      <alignment horizontal="left" vertical="center" indent="5"/>
    </xf>
  </cellXfs>
  <cellStyles count="9">
    <cellStyle name="Datum" xfId="5"/>
    <cellStyle name="Gevolgde hyperlink" xfId="7" builtinId="9" customBuiltin="1"/>
    <cellStyle name="Hyperlink" xfId="6" builtinId="8" customBuiltin="1"/>
    <cellStyle name="Komma" xfId="1" builtinId="3" customBuiltin="1"/>
    <cellStyle name="Kop 1" xfId="3" builtinId="16" customBuiltin="1"/>
    <cellStyle name="Notitie" xfId="4" builtinId="10" customBuiltin="1"/>
    <cellStyle name="Standaard" xfId="0" builtinId="0" customBuiltin="1"/>
    <cellStyle name="Titel" xfId="2" builtinId="15" customBuiltin="1"/>
    <cellStyle name="Verklarende tekst" xfId="8" builtinId="53" customBuiltin="1"/>
  </cellStyles>
  <dxfs count="13">
    <dxf>
      <font>
        <b val="0"/>
        <strike val="0"/>
        <outline val="0"/>
        <shadow val="0"/>
        <u val="none"/>
        <vertAlign val="baseline"/>
        <sz val="11"/>
        <name val="Franklin Gothic Medium"/>
        <scheme val="major"/>
      </font>
      <alignment vertical="center" textRotation="0" wrapText="0" indent="0" justifyLastLine="0" shrinkToFit="0" readingOrder="0"/>
    </dxf>
    <dxf>
      <font>
        <color theme="7" tint="-0.24994659260841701"/>
      </font>
      <fill>
        <patternFill patternType="none">
          <bgColor auto="1"/>
        </patternFill>
      </fill>
    </dxf>
    <dxf>
      <font>
        <color theme="7" tint="-0.24994659260841701"/>
      </font>
      <fill>
        <patternFill patternType="none">
          <bgColor auto="1"/>
        </patternFill>
      </fill>
    </dxf>
    <dxf>
      <font>
        <strike/>
        <color theme="0" tint="-0.24994659260841701"/>
      </font>
      <fill>
        <patternFill patternType="none">
          <bgColor auto="1"/>
        </patternFill>
      </fill>
    </dxf>
    <dxf>
      <font>
        <color theme="7" tint="-0.24994659260841701"/>
      </font>
    </dxf>
    <dxf>
      <font>
        <color theme="6" tint="-0.499984740745262"/>
      </font>
    </dxf>
    <dxf>
      <font>
        <color theme="9"/>
      </font>
    </dxf>
    <dxf>
      <font>
        <color theme="0" tint="-0.24994659260841701"/>
      </font>
    </dxf>
    <dxf>
      <font>
        <color theme="8" tint="-0.24994659260841701"/>
      </font>
    </dxf>
    <dxf>
      <font>
        <sz val="11"/>
        <color theme="1"/>
        <name val="Euphemia"/>
        <family val="2"/>
        <scheme val="minor"/>
      </font>
      <border>
        <bottom style="thin">
          <color theme="0" tint="-0.34998626667073579"/>
        </bottom>
      </border>
    </dxf>
    <dxf>
      <font>
        <sz val="11"/>
        <color theme="1"/>
        <name val="Euphemia"/>
        <family val="2"/>
        <scheme val="minor"/>
      </font>
      <border>
        <left style="thin">
          <color theme="0" tint="-0.14996795556505021"/>
        </left>
        <right style="thin">
          <color theme="0" tint="-0.14996795556505021"/>
        </right>
        <top style="thin">
          <color theme="0" tint="-0.14996795556505021"/>
        </top>
        <bottom style="thin">
          <color theme="0" tint="-0.14996795556505021"/>
        </bottom>
      </border>
    </dxf>
    <dxf>
      <font>
        <b val="0"/>
        <i val="0"/>
        <color theme="1" tint="0.24994659260841701"/>
      </font>
      <border>
        <left/>
        <right/>
        <top/>
        <bottom style="thin">
          <color theme="0" tint="-0.14996795556505021"/>
        </bottom>
        <vertical/>
        <horizontal/>
      </border>
    </dxf>
    <dxf>
      <font>
        <b val="0"/>
        <i val="0"/>
        <color theme="1" tint="0.24994659260841701"/>
      </font>
      <border>
        <left/>
        <right/>
        <top style="thin">
          <color theme="0" tint="-0.14996795556505021"/>
        </top>
        <bottom style="thin">
          <color theme="0" tint="-0.14996795556505021"/>
        </bottom>
        <vertical/>
        <horizontal style="thin">
          <color theme="0" tint="-0.14996795556505021"/>
        </horizontal>
      </border>
    </dxf>
  </dxfs>
  <tableStyles count="2" defaultTableStyle="TableStyleMedium2" defaultPivotStyle="PivotStyleLight16">
    <tableStyle name="Takenlijst docent" pivot="0" count="2">
      <tableStyleElement type="wholeTable" dxfId="12"/>
      <tableStyleElement type="headerRow" dxfId="11"/>
    </tableStyle>
    <tableStyle name="Teacher To-Do List Slicer" pivot="0" table="0" count="10">
      <tableStyleElement type="wholeTable" dxfId="10"/>
      <tableStyleElement type="headerRow" dxfId="9"/>
    </tableStyle>
  </tableStyles>
  <colors>
    <mruColors>
      <color rgb="FF999999"/>
      <color rgb="FF959595"/>
      <color rgb="FFE0E0E0"/>
      <color rgb="FFCCCCCC"/>
    </mruColors>
  </colors>
  <extLst>
    <ext xmlns:x14="http://schemas.microsoft.com/office/spreadsheetml/2009/9/main" uri="{46F421CA-312F-682f-3DD2-61675219B42D}">
      <x14:dxfs count="8">
        <dxf>
          <font>
            <color theme="0" tint="-0.14996795556505021"/>
          </font>
          <fill>
            <patternFill patternType="solid">
              <bgColor theme="0"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patternType="solid">
              <bgColor theme="0" tint="-0.24994659260841701"/>
            </patternFill>
          </fill>
          <border>
            <left style="thin">
              <color rgb="FF999999"/>
            </left>
            <right style="thin">
              <color rgb="FF999999"/>
            </right>
            <top style="thin">
              <color rgb="FF999999"/>
            </top>
            <bottom style="thin">
              <color rgb="FF999999"/>
            </bottom>
          </border>
        </dxf>
        <dxf>
          <font>
            <color theme="0"/>
          </font>
          <fill>
            <patternFill patternType="solid">
              <bgColor theme="4" tint="-0.24994659260841701"/>
            </patternFill>
          </fill>
          <border>
            <left style="thin">
              <color rgb="FF999999"/>
            </left>
            <right style="thin">
              <color rgb="FF999999"/>
            </right>
            <top style="thin">
              <color rgb="FF999999"/>
            </top>
            <bottom style="thin">
              <color rgb="FF999999"/>
            </bottom>
          </border>
        </dxf>
        <dxf>
          <font>
            <color theme="0"/>
          </font>
          <fill>
            <patternFill patternType="solid">
              <bgColor theme="4" tint="-0.24994659260841701"/>
            </patternFill>
          </fill>
          <border>
            <left style="thin">
              <color rgb="FF999999"/>
            </left>
            <right style="thin">
              <color rgb="FF999999"/>
            </right>
            <top style="thin">
              <color rgb="FF999999"/>
            </top>
            <bottom style="thin">
              <color rgb="FF999999"/>
            </bottom>
          </border>
        </dxf>
        <dxf>
          <font>
            <color theme="0" tint="-0.14996795556505021"/>
          </font>
          <fill>
            <patternFill patternType="solid">
              <fgColor theme="0" tint="-0.14996795556505021"/>
              <bgColor theme="0" tint="-0.24994659260841701"/>
            </patternFill>
          </fill>
          <border>
            <left style="thin">
              <color rgb="FFCCCCCC"/>
            </left>
            <right style="thin">
              <color rgb="FFCCCCCC"/>
            </right>
            <top style="thin">
              <color rgb="FFCCCCCC"/>
            </top>
            <bottom style="thin">
              <color rgb="FFCCCCCC"/>
            </bottom>
          </border>
        </dxf>
        <dxf>
          <font>
            <color theme="0"/>
          </font>
          <fill>
            <patternFill patternType="solid">
              <fgColor theme="0" tint="-0.24994659260841701"/>
              <bgColor theme="4" tint="-0.24994659260841701"/>
            </patternFill>
          </fill>
          <border>
            <left style="thin">
              <color rgb="FF999999"/>
            </left>
            <right style="thin">
              <color rgb="FF999999"/>
            </right>
            <top style="thin">
              <color rgb="FF999999"/>
            </top>
            <bottom style="thin">
              <color rgb="FF999999"/>
            </bottom>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border>
        </dxf>
        <dxf>
          <font>
            <color theme="0"/>
          </font>
          <fill>
            <patternFill patternType="solid">
              <fgColor theme="0"/>
              <bgColor theme="0" tint="-0.34998626667073579"/>
            </patternFill>
          </fill>
          <border>
            <left style="thin">
              <color rgb="FFCCCCCC"/>
            </left>
            <right style="thin">
              <color rgb="FFCCCCCC"/>
            </right>
            <top style="thin">
              <color rgb="FFCCCCCC"/>
            </top>
            <bottom style="thin">
              <color rgb="FFCCCCCC"/>
            </bottom>
          </border>
        </dxf>
      </x14:dxfs>
    </ext>
    <ext xmlns:x14="http://schemas.microsoft.com/office/spreadsheetml/2009/9/main" uri="{EB79DEF2-80B8-43e5-95BD-54CBDDF9020C}">
      <x14:slicerStyles defaultSlicerStyle="SlicerStyleLight1">
        <x14:slicerStyle name="Teacher To-Do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 Overzicht gegevens'!A1"/></Relationships>
</file>

<file path=xl/drawings/_rels/drawing2.xml.rels><?xml version="1.0" encoding="UTF-8" standalone="yes"?>
<Relationships xmlns="http://schemas.openxmlformats.org/package/2006/relationships"><Relationship Id="rId1" Type="http://schemas.openxmlformats.org/officeDocument/2006/relationships/hyperlink" Target="#'Takenlijst docent'!A1"/></Relationships>
</file>

<file path=xl/drawings/drawing1.xml><?xml version="1.0" encoding="utf-8"?>
<xdr:wsDr xmlns:xdr="http://schemas.openxmlformats.org/drawingml/2006/spreadsheetDrawing" xmlns:a="http://schemas.openxmlformats.org/drawingml/2006/main">
  <xdr:twoCellAnchor editAs="oneCell">
    <xdr:from>
      <xdr:col>3</xdr:col>
      <xdr:colOff>25401</xdr:colOff>
      <xdr:row>0</xdr:row>
      <xdr:rowOff>142876</xdr:rowOff>
    </xdr:from>
    <xdr:to>
      <xdr:col>3</xdr:col>
      <xdr:colOff>1214121</xdr:colOff>
      <xdr:row>0</xdr:row>
      <xdr:rowOff>666750</xdr:rowOff>
    </xdr:to>
    <xdr:sp macro="" textlink="">
      <xdr:nvSpPr>
        <xdr:cNvPr id="5" name="Overzicht gegevens weergeven" descr="Navigatiekoppeling naar werkblad Overzicht gegevens weergeven">
          <a:hlinkClick xmlns:r="http://schemas.openxmlformats.org/officeDocument/2006/relationships" r:id="rId1" tooltip="Selecteer om naar het werkblad Overzicht gegevens te navigeren"/>
          <a:extLst>
            <a:ext uri="{FF2B5EF4-FFF2-40B4-BE49-F238E27FC236}">
              <a16:creationId xmlns:a16="http://schemas.microsoft.com/office/drawing/2014/main" id="{00000000-0008-0000-0000-000005000000}"/>
            </a:ext>
          </a:extLst>
        </xdr:cNvPr>
        <xdr:cNvSpPr/>
      </xdr:nvSpPr>
      <xdr:spPr>
        <a:xfrm>
          <a:off x="3867151" y="142876"/>
          <a:ext cx="1188720" cy="523874"/>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rtl="0"/>
          <a:r>
            <a:rPr lang="nl" sz="1100" b="1" spc="100" baseline="0">
              <a:solidFill>
                <a:schemeClr val="bg1"/>
              </a:solidFill>
              <a:latin typeface="+mn-lt"/>
            </a:rPr>
            <a:t>OVERZICHT</a:t>
          </a:r>
          <a:r>
            <a:rPr lang="nl" sz="1100" b="1" spc="100">
              <a:solidFill>
                <a:schemeClr val="bg1"/>
              </a:solidFill>
              <a:latin typeface="+mn-lt"/>
            </a:rPr>
            <a:t> GEGEVENS</a:t>
          </a:r>
        </a:p>
      </xdr:txBody>
    </xdr:sp>
    <xdr:clientData fPrintsWithSheet="0"/>
  </xdr:twoCellAnchor>
  <xdr:twoCellAnchor editAs="oneCell">
    <xdr:from>
      <xdr:col>1</xdr:col>
      <xdr:colOff>33046</xdr:colOff>
      <xdr:row>0</xdr:row>
      <xdr:rowOff>3905</xdr:rowOff>
    </xdr:from>
    <xdr:to>
      <xdr:col>1</xdr:col>
      <xdr:colOff>462605</xdr:colOff>
      <xdr:row>0</xdr:row>
      <xdr:rowOff>653002</xdr:rowOff>
    </xdr:to>
    <xdr:sp macro="" textlink="">
      <xdr:nvSpPr>
        <xdr:cNvPr id="1029" name="Illustraties voor koptekst" descr="Verticale banner met vinkje in een cirkel">
          <a:extLst>
            <a:ext uri="{FF2B5EF4-FFF2-40B4-BE49-F238E27FC236}">
              <a16:creationId xmlns:a16="http://schemas.microsoft.com/office/drawing/2014/main" id="{00000000-0008-0000-0000-000005040000}"/>
            </a:ext>
          </a:extLst>
        </xdr:cNvPr>
        <xdr:cNvSpPr>
          <a:spLocks noEditPoints="1"/>
        </xdr:cNvSpPr>
      </xdr:nvSpPr>
      <xdr:spPr bwMode="auto">
        <a:xfrm>
          <a:off x="242596"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twoCellAnchor editAs="oneCell">
    <xdr:from>
      <xdr:col>4</xdr:col>
      <xdr:colOff>295274</xdr:colOff>
      <xdr:row>0</xdr:row>
      <xdr:rowOff>0</xdr:rowOff>
    </xdr:from>
    <xdr:to>
      <xdr:col>7</xdr:col>
      <xdr:colOff>3545399</xdr:colOff>
      <xdr:row>0</xdr:row>
      <xdr:rowOff>657222</xdr:rowOff>
    </xdr:to>
    <xdr:grpSp>
      <xdr:nvGrpSpPr>
        <xdr:cNvPr id="11" name="Kleurenlegenda" descr="Kleurenlegenda voor Status staat in deze cel: Niet gestart is standaardstijl, In voortgang is R=91 G=133 B=49, Einddatum vandaag is R=118 G=88 B=0, in bewaring is R=109 G=66 B=111, Voltooid is doorhalen, Geannuleerd is R=191 G=191 B=191 en Te laat is R=191 G=33 B=28.">
          <a:extLst>
            <a:ext uri="{FF2B5EF4-FFF2-40B4-BE49-F238E27FC236}">
              <a16:creationId xmlns:a16="http://schemas.microsoft.com/office/drawing/2014/main" id="{00000000-0008-0000-0000-00000B000000}"/>
            </a:ext>
          </a:extLst>
        </xdr:cNvPr>
        <xdr:cNvGrpSpPr/>
      </xdr:nvGrpSpPr>
      <xdr:grpSpPr>
        <a:xfrm>
          <a:off x="6657974" y="0"/>
          <a:ext cx="9108000" cy="657222"/>
          <a:chOff x="4524375" y="0"/>
          <a:chExt cx="6323748" cy="657222"/>
        </a:xfrm>
      </xdr:grpSpPr>
      <xdr:sp macro="" textlink="">
        <xdr:nvSpPr>
          <xdr:cNvPr id="7" name="Ronde hoek zelfde zijde rechthoek 6" descr="Afgeronde rechthoek">
            <a:extLst>
              <a:ext uri="{FF2B5EF4-FFF2-40B4-BE49-F238E27FC236}">
                <a16:creationId xmlns:a16="http://schemas.microsoft.com/office/drawing/2014/main" id="{00000000-0008-0000-0000-000007000000}"/>
              </a:ext>
            </a:extLst>
          </xdr:cNvPr>
          <xdr:cNvSpPr/>
        </xdr:nvSpPr>
        <xdr:spPr>
          <a:xfrm flipV="1">
            <a:off x="4524375" y="0"/>
            <a:ext cx="6323748" cy="657222"/>
          </a:xfrm>
          <a:prstGeom prst="round2SameRect">
            <a:avLst>
              <a:gd name="adj1" fmla="val 15932"/>
              <a:gd name="adj2"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8" name="Tekstvak 7" descr="Koptekst kleurenlegenda">
            <a:extLst>
              <a:ext uri="{FF2B5EF4-FFF2-40B4-BE49-F238E27FC236}">
                <a16:creationId xmlns:a16="http://schemas.microsoft.com/office/drawing/2014/main" id="{00000000-0008-0000-0000-000008000000}"/>
              </a:ext>
            </a:extLst>
          </xdr:cNvPr>
          <xdr:cNvSpPr txBox="1"/>
        </xdr:nvSpPr>
        <xdr:spPr>
          <a:xfrm>
            <a:off x="4600574" y="47625"/>
            <a:ext cx="1364996"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nl" sz="1100">
                <a:solidFill>
                  <a:schemeClr val="tx1">
                    <a:lumMod val="75000"/>
                    <a:lumOff val="25000"/>
                  </a:schemeClr>
                </a:solidFill>
              </a:rPr>
              <a:t>KLEUREN</a:t>
            </a:r>
            <a:r>
              <a:rPr lang="nl" sz="1100" baseline="0">
                <a:solidFill>
                  <a:schemeClr val="tx1">
                    <a:lumMod val="75000"/>
                    <a:lumOff val="25000"/>
                  </a:schemeClr>
                </a:solidFill>
              </a:rPr>
              <a:t>LEGENDA</a:t>
            </a:r>
            <a:endParaRPr lang="en-US" sz="1100">
              <a:solidFill>
                <a:schemeClr val="tx1">
                  <a:lumMod val="75000"/>
                  <a:lumOff val="25000"/>
                </a:schemeClr>
              </a:solidFill>
            </a:endParaRPr>
          </a:p>
        </xdr:txBody>
      </xdr:sp>
      <xdr:sp macro="" textlink="">
        <xdr:nvSpPr>
          <xdr:cNvPr id="13" name="Tekstvak 12" descr="Niet gestart">
            <a:extLst>
              <a:ext uri="{FF2B5EF4-FFF2-40B4-BE49-F238E27FC236}">
                <a16:creationId xmlns:a16="http://schemas.microsoft.com/office/drawing/2014/main" id="{00000000-0008-0000-0000-00000D000000}"/>
              </a:ext>
            </a:extLst>
          </xdr:cNvPr>
          <xdr:cNvSpPr txBox="1"/>
        </xdr:nvSpPr>
        <xdr:spPr>
          <a:xfrm>
            <a:off x="4610100" y="295275"/>
            <a:ext cx="774002"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 sz="1200">
                <a:solidFill>
                  <a:schemeClr val="tx1">
                    <a:lumMod val="75000"/>
                    <a:lumOff val="25000"/>
                  </a:schemeClr>
                </a:solidFill>
                <a:latin typeface="+mj-lt"/>
              </a:rPr>
              <a:t>Niet gestart</a:t>
            </a:r>
          </a:p>
        </xdr:txBody>
      </xdr:sp>
      <xdr:sp macro="" textlink="">
        <xdr:nvSpPr>
          <xdr:cNvPr id="14" name="Tekstvak 13" descr="Wordt uitgevoerd">
            <a:extLst>
              <a:ext uri="{FF2B5EF4-FFF2-40B4-BE49-F238E27FC236}">
                <a16:creationId xmlns:a16="http://schemas.microsoft.com/office/drawing/2014/main" id="{00000000-0008-0000-0000-00000E000000}"/>
              </a:ext>
            </a:extLst>
          </xdr:cNvPr>
          <xdr:cNvSpPr txBox="1"/>
        </xdr:nvSpPr>
        <xdr:spPr>
          <a:xfrm>
            <a:off x="5492022" y="295275"/>
            <a:ext cx="91713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 sz="1200">
                <a:solidFill>
                  <a:schemeClr val="accent4">
                    <a:lumMod val="75000"/>
                  </a:schemeClr>
                </a:solidFill>
                <a:latin typeface="+mj-lt"/>
              </a:rPr>
              <a:t>Wordt uitgevoerd</a:t>
            </a:r>
          </a:p>
        </xdr:txBody>
      </xdr:sp>
      <xdr:sp macro="" textlink="">
        <xdr:nvSpPr>
          <xdr:cNvPr id="15" name="Tekstvak 14" descr="Einddatum vandaag">
            <a:extLst>
              <a:ext uri="{FF2B5EF4-FFF2-40B4-BE49-F238E27FC236}">
                <a16:creationId xmlns:a16="http://schemas.microsoft.com/office/drawing/2014/main" id="{00000000-0008-0000-0000-00000F000000}"/>
              </a:ext>
            </a:extLst>
          </xdr:cNvPr>
          <xdr:cNvSpPr txBox="1"/>
        </xdr:nvSpPr>
        <xdr:spPr>
          <a:xfrm>
            <a:off x="6583213" y="295275"/>
            <a:ext cx="1075861"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 sz="1200">
                <a:solidFill>
                  <a:schemeClr val="accent3">
                    <a:lumMod val="50000"/>
                  </a:schemeClr>
                </a:solidFill>
                <a:latin typeface="+mj-lt"/>
              </a:rPr>
              <a:t>Einddatum vandaag</a:t>
            </a:r>
          </a:p>
        </xdr:txBody>
      </xdr:sp>
      <xdr:sp macro="" textlink="">
        <xdr:nvSpPr>
          <xdr:cNvPr id="16" name="Tekstvak 15" descr="In bewaring">
            <a:extLst>
              <a:ext uri="{FF2B5EF4-FFF2-40B4-BE49-F238E27FC236}">
                <a16:creationId xmlns:a16="http://schemas.microsoft.com/office/drawing/2014/main" id="{00000000-0008-0000-0000-000010000000}"/>
              </a:ext>
            </a:extLst>
          </xdr:cNvPr>
          <xdr:cNvSpPr txBox="1"/>
        </xdr:nvSpPr>
        <xdr:spPr>
          <a:xfrm>
            <a:off x="7813670" y="295275"/>
            <a:ext cx="70615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r>
              <a:rPr lang="nl" sz="1200">
                <a:solidFill>
                  <a:schemeClr val="accent6"/>
                </a:solidFill>
                <a:latin typeface="+mj-lt"/>
              </a:rPr>
              <a:t>In bewaring</a:t>
            </a:r>
          </a:p>
        </xdr:txBody>
      </xdr:sp>
      <xdr:sp macro="" textlink="">
        <xdr:nvSpPr>
          <xdr:cNvPr id="17" name="Tekstvak 16" descr="Voltooid">
            <a:extLst>
              <a:ext uri="{FF2B5EF4-FFF2-40B4-BE49-F238E27FC236}">
                <a16:creationId xmlns:a16="http://schemas.microsoft.com/office/drawing/2014/main" id="{00000000-0008-0000-0000-000011000000}"/>
              </a:ext>
            </a:extLst>
          </xdr:cNvPr>
          <xdr:cNvSpPr txBox="1"/>
        </xdr:nvSpPr>
        <xdr:spPr>
          <a:xfrm>
            <a:off x="8694232" y="295275"/>
            <a:ext cx="53879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 sz="1200" strike="sngStrike" baseline="0">
                <a:solidFill>
                  <a:schemeClr val="bg1">
                    <a:lumMod val="75000"/>
                  </a:schemeClr>
                </a:solidFill>
                <a:latin typeface="+mj-lt"/>
              </a:rPr>
              <a:t>Voltooid</a:t>
            </a:r>
          </a:p>
        </xdr:txBody>
      </xdr:sp>
      <xdr:sp macro="" textlink="">
        <xdr:nvSpPr>
          <xdr:cNvPr id="18" name="Tekstvak 17" descr="Geannuleerd">
            <a:extLst>
              <a:ext uri="{FF2B5EF4-FFF2-40B4-BE49-F238E27FC236}">
                <a16:creationId xmlns:a16="http://schemas.microsoft.com/office/drawing/2014/main" id="{00000000-0008-0000-0000-000012000000}"/>
              </a:ext>
            </a:extLst>
          </xdr:cNvPr>
          <xdr:cNvSpPr txBox="1"/>
        </xdr:nvSpPr>
        <xdr:spPr>
          <a:xfrm>
            <a:off x="9415050" y="295275"/>
            <a:ext cx="723998"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 sz="1200">
                <a:solidFill>
                  <a:schemeClr val="bg1">
                    <a:lumMod val="75000"/>
                  </a:schemeClr>
                </a:solidFill>
                <a:latin typeface="+mj-lt"/>
              </a:rPr>
              <a:t>Geannuleerd</a:t>
            </a:r>
          </a:p>
        </xdr:txBody>
      </xdr:sp>
      <xdr:sp macro="" textlink="">
        <xdr:nvSpPr>
          <xdr:cNvPr id="19" name="Tekstvak 18" descr="Te laat">
            <a:extLst>
              <a:ext uri="{FF2B5EF4-FFF2-40B4-BE49-F238E27FC236}">
                <a16:creationId xmlns:a16="http://schemas.microsoft.com/office/drawing/2014/main" id="{00000000-0008-0000-0000-000013000000}"/>
              </a:ext>
            </a:extLst>
          </xdr:cNvPr>
          <xdr:cNvSpPr txBox="1"/>
        </xdr:nvSpPr>
        <xdr:spPr>
          <a:xfrm>
            <a:off x="10348355" y="295275"/>
            <a:ext cx="491705" cy="266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nl" sz="1200">
                <a:solidFill>
                  <a:schemeClr val="accent5">
                    <a:lumMod val="75000"/>
                  </a:schemeClr>
                </a:solidFill>
                <a:latin typeface="+mj-lt"/>
              </a:rPr>
              <a:t>Te laat</a:t>
            </a:r>
          </a:p>
        </xdr:txBody>
      </xdr:sp>
      <xdr:cxnSp macro="">
        <xdr:nvCxnSpPr>
          <xdr:cNvPr id="10" name="Rechte verbindingslijn 9" descr="Scheidingslijn">
            <a:extLst>
              <a:ext uri="{FF2B5EF4-FFF2-40B4-BE49-F238E27FC236}">
                <a16:creationId xmlns:a16="http://schemas.microsoft.com/office/drawing/2014/main" id="{00000000-0008-0000-0000-00000A000000}"/>
              </a:ext>
            </a:extLst>
          </xdr:cNvPr>
          <xdr:cNvCxnSpPr/>
        </xdr:nvCxnSpPr>
        <xdr:spPr>
          <a:xfrm>
            <a:off x="5458419"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Rechte verbindingslijn 21" descr="Scheidingslijn">
            <a:extLst>
              <a:ext uri="{FF2B5EF4-FFF2-40B4-BE49-F238E27FC236}">
                <a16:creationId xmlns:a16="http://schemas.microsoft.com/office/drawing/2014/main" id="{00000000-0008-0000-0000-000016000000}"/>
              </a:ext>
            </a:extLst>
          </xdr:cNvPr>
          <xdr:cNvCxnSpPr/>
        </xdr:nvCxnSpPr>
        <xdr:spPr>
          <a:xfrm>
            <a:off x="1030606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Rechte verbindingslijn 22" descr="Scheidingslijn">
            <a:extLst>
              <a:ext uri="{FF2B5EF4-FFF2-40B4-BE49-F238E27FC236}">
                <a16:creationId xmlns:a16="http://schemas.microsoft.com/office/drawing/2014/main" id="{00000000-0008-0000-0000-000017000000}"/>
              </a:ext>
            </a:extLst>
          </xdr:cNvPr>
          <xdr:cNvCxnSpPr/>
        </xdr:nvCxnSpPr>
        <xdr:spPr>
          <a:xfrm>
            <a:off x="9380552"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Rechte verbindingslijn 23" descr="Scheidingslijn">
            <a:extLst>
              <a:ext uri="{FF2B5EF4-FFF2-40B4-BE49-F238E27FC236}">
                <a16:creationId xmlns:a16="http://schemas.microsoft.com/office/drawing/2014/main" id="{00000000-0008-0000-0000-000018000000}"/>
              </a:ext>
            </a:extLst>
          </xdr:cNvPr>
          <xdr:cNvCxnSpPr/>
        </xdr:nvCxnSpPr>
        <xdr:spPr>
          <a:xfrm>
            <a:off x="8663218"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Rechte verbindingslijn 24" descr="Scheidingslijn">
            <a:extLst>
              <a:ext uri="{FF2B5EF4-FFF2-40B4-BE49-F238E27FC236}">
                <a16:creationId xmlns:a16="http://schemas.microsoft.com/office/drawing/2014/main" id="{00000000-0008-0000-0000-000019000000}"/>
              </a:ext>
            </a:extLst>
          </xdr:cNvPr>
          <xdr:cNvCxnSpPr/>
        </xdr:nvCxnSpPr>
        <xdr:spPr>
          <a:xfrm>
            <a:off x="7788796"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Rechte verbindingslijn 25" descr="Scheidingslijn">
            <a:extLst>
              <a:ext uri="{FF2B5EF4-FFF2-40B4-BE49-F238E27FC236}">
                <a16:creationId xmlns:a16="http://schemas.microsoft.com/office/drawing/2014/main" id="{00000000-0008-0000-0000-00001A000000}"/>
              </a:ext>
            </a:extLst>
          </xdr:cNvPr>
          <xdr:cNvCxnSpPr/>
        </xdr:nvCxnSpPr>
        <xdr:spPr>
          <a:xfrm>
            <a:off x="6545304" y="290512"/>
            <a:ext cx="4193" cy="28575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9</xdr:col>
      <xdr:colOff>63500</xdr:colOff>
      <xdr:row>2</xdr:row>
      <xdr:rowOff>28574</xdr:rowOff>
    </xdr:from>
    <xdr:to>
      <xdr:col>9</xdr:col>
      <xdr:colOff>1517649</xdr:colOff>
      <xdr:row>8</xdr:row>
      <xdr:rowOff>25399</xdr:rowOff>
    </xdr:to>
    <mc:AlternateContent xmlns:mc="http://schemas.openxmlformats.org/markup-compatibility/2006" xmlns:sle15="http://schemas.microsoft.com/office/drawing/2012/slicer">
      <mc:Choice Requires="sle15">
        <xdr:graphicFrame macro="">
          <xdr:nvGraphicFramePr>
            <xdr:cNvPr id="3" name="STATUS" descr="Statusslicer die gegevens van de tabel Lijst filtert op Statu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2084050" y="1349374"/>
              <a:ext cx="1454149" cy="2282825"/>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22599</xdr:colOff>
      <xdr:row>0</xdr:row>
      <xdr:rowOff>122704</xdr:rowOff>
    </xdr:from>
    <xdr:to>
      <xdr:col>2</xdr:col>
      <xdr:colOff>1211319</xdr:colOff>
      <xdr:row>0</xdr:row>
      <xdr:rowOff>643912</xdr:rowOff>
    </xdr:to>
    <xdr:sp macro="" textlink="">
      <xdr:nvSpPr>
        <xdr:cNvPr id="3" name="Takenlijst docent weergeven" descr="Navigatiekoppeling naar het werkblad Takenlijst docent">
          <a:hlinkClick xmlns:r="http://schemas.openxmlformats.org/officeDocument/2006/relationships" r:id="rId1" tooltip="Selecteer om naar het werkblad Takenlijst docent te navigeren"/>
          <a:extLst>
            <a:ext uri="{FF2B5EF4-FFF2-40B4-BE49-F238E27FC236}">
              <a16:creationId xmlns:a16="http://schemas.microsoft.com/office/drawing/2014/main" id="{00000000-0008-0000-0100-000003000000}"/>
            </a:ext>
          </a:extLst>
        </xdr:cNvPr>
        <xdr:cNvSpPr/>
      </xdr:nvSpPr>
      <xdr:spPr>
        <a:xfrm>
          <a:off x="2410199" y="122704"/>
          <a:ext cx="1188720" cy="521208"/>
        </a:xfrm>
        <a:prstGeom prst="roundRect">
          <a:avLst/>
        </a:prstGeom>
        <a:solidFill>
          <a:schemeClr val="accent1">
            <a:lumMod val="75000"/>
          </a:schemeClr>
        </a:solidFill>
        <a:ln w="9525">
          <a:solidFill>
            <a:schemeClr val="bg1"/>
          </a:solidFill>
        </a:ln>
        <a:effectLst>
          <a:outerShdw blurRad="50800" dist="38100" dir="5400000" sx="87000" sy="87000" algn="t" rotWithShape="0">
            <a:prstClr val="black">
              <a:alpha val="40000"/>
            </a:prst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nl" sz="1100" b="1" spc="100" noProof="0">
              <a:solidFill>
                <a:schemeClr val="bg1"/>
              </a:solidFill>
              <a:latin typeface="+mn-lt"/>
              <a:ea typeface="+mn-ea"/>
              <a:cs typeface="+mn-cs"/>
            </a:rPr>
            <a:t>TAKENLIJST</a:t>
          </a:r>
          <a:r>
            <a:rPr lang="nl" sz="1100" b="1" spc="100" baseline="0" noProof="0">
              <a:solidFill>
                <a:schemeClr val="bg1"/>
              </a:solidFill>
              <a:latin typeface="+mn-lt"/>
              <a:ea typeface="+mn-ea"/>
              <a:cs typeface="+mn-cs"/>
            </a:rPr>
            <a:t> </a:t>
          </a:r>
          <a:r>
            <a:rPr lang="nl" sz="1100" b="1" spc="100" noProof="0">
              <a:solidFill>
                <a:schemeClr val="bg1"/>
              </a:solidFill>
              <a:latin typeface="+mn-lt"/>
              <a:ea typeface="+mn-ea"/>
              <a:cs typeface="+mn-cs"/>
            </a:rPr>
            <a:t> DOCENT </a:t>
          </a:r>
        </a:p>
      </xdr:txBody>
    </xdr:sp>
    <xdr:clientData fPrintsWithSheet="0"/>
  </xdr:twoCellAnchor>
  <xdr:twoCellAnchor editAs="oneCell">
    <xdr:from>
      <xdr:col>1</xdr:col>
      <xdr:colOff>26695</xdr:colOff>
      <xdr:row>0</xdr:row>
      <xdr:rowOff>3905</xdr:rowOff>
    </xdr:from>
    <xdr:to>
      <xdr:col>1</xdr:col>
      <xdr:colOff>456254</xdr:colOff>
      <xdr:row>0</xdr:row>
      <xdr:rowOff>653002</xdr:rowOff>
    </xdr:to>
    <xdr:sp macro="" textlink="">
      <xdr:nvSpPr>
        <xdr:cNvPr id="6" name="Illustraties voor koptekst" descr="Verticale banner met vinkje in een cirkel">
          <a:extLst>
            <a:ext uri="{FF2B5EF4-FFF2-40B4-BE49-F238E27FC236}">
              <a16:creationId xmlns:a16="http://schemas.microsoft.com/office/drawing/2014/main" id="{00000000-0008-0000-0100-000006000000}"/>
            </a:ext>
          </a:extLst>
        </xdr:cNvPr>
        <xdr:cNvSpPr>
          <a:spLocks noEditPoints="1"/>
        </xdr:cNvSpPr>
      </xdr:nvSpPr>
      <xdr:spPr bwMode="auto">
        <a:xfrm>
          <a:off x="236245" y="3905"/>
          <a:ext cx="429559" cy="649097"/>
        </a:xfrm>
        <a:custGeom>
          <a:avLst/>
          <a:gdLst>
            <a:gd name="T0" fmla="*/ 1335 w 2067"/>
            <a:gd name="T1" fmla="*/ 1360 h 3292"/>
            <a:gd name="T2" fmla="*/ 1350 w 2067"/>
            <a:gd name="T3" fmla="*/ 1371 h 3292"/>
            <a:gd name="T4" fmla="*/ 1384 w 2067"/>
            <a:gd name="T5" fmla="*/ 1396 h 3292"/>
            <a:gd name="T6" fmla="*/ 1416 w 2067"/>
            <a:gd name="T7" fmla="*/ 1421 h 3292"/>
            <a:gd name="T8" fmla="*/ 1439 w 2067"/>
            <a:gd name="T9" fmla="*/ 1444 h 3292"/>
            <a:gd name="T10" fmla="*/ 1441 w 2067"/>
            <a:gd name="T11" fmla="*/ 1499 h 3292"/>
            <a:gd name="T12" fmla="*/ 617 w 2067"/>
            <a:gd name="T13" fmla="*/ 1749 h 3292"/>
            <a:gd name="T14" fmla="*/ 598 w 2067"/>
            <a:gd name="T15" fmla="*/ 1701 h 3292"/>
            <a:gd name="T16" fmla="*/ 621 w 2067"/>
            <a:gd name="T17" fmla="*/ 1655 h 3292"/>
            <a:gd name="T18" fmla="*/ 634 w 2067"/>
            <a:gd name="T19" fmla="*/ 1642 h 3292"/>
            <a:gd name="T20" fmla="*/ 662 w 2067"/>
            <a:gd name="T21" fmla="*/ 1615 h 3292"/>
            <a:gd name="T22" fmla="*/ 692 w 2067"/>
            <a:gd name="T23" fmla="*/ 1589 h 3292"/>
            <a:gd name="T24" fmla="*/ 740 w 2067"/>
            <a:gd name="T25" fmla="*/ 1571 h 3292"/>
            <a:gd name="T26" fmla="*/ 795 w 2067"/>
            <a:gd name="T27" fmla="*/ 1596 h 3292"/>
            <a:gd name="T28" fmla="*/ 950 w 2067"/>
            <a:gd name="T29" fmla="*/ 1749 h 3292"/>
            <a:gd name="T30" fmla="*/ 980 w 2067"/>
            <a:gd name="T31" fmla="*/ 1711 h 3292"/>
            <a:gd name="T32" fmla="*/ 1027 w 2067"/>
            <a:gd name="T33" fmla="*/ 1652 h 3292"/>
            <a:gd name="T34" fmla="*/ 1084 w 2067"/>
            <a:gd name="T35" fmla="*/ 1579 h 3292"/>
            <a:gd name="T36" fmla="*/ 1142 w 2067"/>
            <a:gd name="T37" fmla="*/ 1505 h 3292"/>
            <a:gd name="T38" fmla="*/ 1195 w 2067"/>
            <a:gd name="T39" fmla="*/ 1437 h 3292"/>
            <a:gd name="T40" fmla="*/ 1233 w 2067"/>
            <a:gd name="T41" fmla="*/ 1388 h 3292"/>
            <a:gd name="T42" fmla="*/ 1251 w 2067"/>
            <a:gd name="T43" fmla="*/ 1367 h 3292"/>
            <a:gd name="T44" fmla="*/ 1295 w 2067"/>
            <a:gd name="T45" fmla="*/ 1348 h 3292"/>
            <a:gd name="T46" fmla="*/ 902 w 2067"/>
            <a:gd name="T47" fmla="*/ 986 h 3292"/>
            <a:gd name="T48" fmla="*/ 716 w 2067"/>
            <a:gd name="T49" fmla="*/ 1045 h 3292"/>
            <a:gd name="T50" fmla="*/ 557 w 2067"/>
            <a:gd name="T51" fmla="*/ 1146 h 3292"/>
            <a:gd name="T52" fmla="*/ 428 w 2067"/>
            <a:gd name="T53" fmla="*/ 1285 h 3292"/>
            <a:gd name="T54" fmla="*/ 339 w 2067"/>
            <a:gd name="T55" fmla="*/ 1452 h 3292"/>
            <a:gd name="T56" fmla="*/ 296 w 2067"/>
            <a:gd name="T57" fmla="*/ 1642 h 3292"/>
            <a:gd name="T58" fmla="*/ 304 w 2067"/>
            <a:gd name="T59" fmla="*/ 1840 h 3292"/>
            <a:gd name="T60" fmla="*/ 364 w 2067"/>
            <a:gd name="T61" fmla="*/ 2023 h 3292"/>
            <a:gd name="T62" fmla="*/ 467 w 2067"/>
            <a:gd name="T63" fmla="*/ 2181 h 3292"/>
            <a:gd name="T64" fmla="*/ 606 w 2067"/>
            <a:gd name="T65" fmla="*/ 2308 h 3292"/>
            <a:gd name="T66" fmla="*/ 775 w 2067"/>
            <a:gd name="T67" fmla="*/ 2396 h 3292"/>
            <a:gd name="T68" fmla="*/ 967 w 2067"/>
            <a:gd name="T69" fmla="*/ 2439 h 3292"/>
            <a:gd name="T70" fmla="*/ 1168 w 2067"/>
            <a:gd name="T71" fmla="*/ 2431 h 3292"/>
            <a:gd name="T72" fmla="*/ 1352 w 2067"/>
            <a:gd name="T73" fmla="*/ 2371 h 3292"/>
            <a:gd name="T74" fmla="*/ 1513 w 2067"/>
            <a:gd name="T75" fmla="*/ 2270 h 3292"/>
            <a:gd name="T76" fmla="*/ 1641 w 2067"/>
            <a:gd name="T77" fmla="*/ 2132 h 3292"/>
            <a:gd name="T78" fmla="*/ 1730 w 2067"/>
            <a:gd name="T79" fmla="*/ 1965 h 3292"/>
            <a:gd name="T80" fmla="*/ 1774 w 2067"/>
            <a:gd name="T81" fmla="*/ 1774 h 3292"/>
            <a:gd name="T82" fmla="*/ 1764 w 2067"/>
            <a:gd name="T83" fmla="*/ 1576 h 3292"/>
            <a:gd name="T84" fmla="*/ 1705 w 2067"/>
            <a:gd name="T85" fmla="*/ 1394 h 3292"/>
            <a:gd name="T86" fmla="*/ 1602 w 2067"/>
            <a:gd name="T87" fmla="*/ 1235 h 3292"/>
            <a:gd name="T88" fmla="*/ 1462 w 2067"/>
            <a:gd name="T89" fmla="*/ 1108 h 3292"/>
            <a:gd name="T90" fmla="*/ 1293 w 2067"/>
            <a:gd name="T91" fmla="*/ 1021 h 3292"/>
            <a:gd name="T92" fmla="*/ 1102 w 2067"/>
            <a:gd name="T93" fmla="*/ 977 h 3292"/>
            <a:gd name="T94" fmla="*/ 2067 w 2067"/>
            <a:gd name="T95" fmla="*/ 0 h 3292"/>
            <a:gd name="T96" fmla="*/ 0 w 2067"/>
            <a:gd name="T97" fmla="*/ 3292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067" h="3292">
              <a:moveTo>
                <a:pt x="1295" y="1348"/>
              </a:moveTo>
              <a:lnTo>
                <a:pt x="1315" y="1351"/>
              </a:lnTo>
              <a:lnTo>
                <a:pt x="1335" y="1360"/>
              </a:lnTo>
              <a:lnTo>
                <a:pt x="1336" y="1361"/>
              </a:lnTo>
              <a:lnTo>
                <a:pt x="1342" y="1365"/>
              </a:lnTo>
              <a:lnTo>
                <a:pt x="1350" y="1371"/>
              </a:lnTo>
              <a:lnTo>
                <a:pt x="1360" y="1379"/>
              </a:lnTo>
              <a:lnTo>
                <a:pt x="1372" y="1387"/>
              </a:lnTo>
              <a:lnTo>
                <a:pt x="1384" y="1396"/>
              </a:lnTo>
              <a:lnTo>
                <a:pt x="1396" y="1405"/>
              </a:lnTo>
              <a:lnTo>
                <a:pt x="1407" y="1414"/>
              </a:lnTo>
              <a:lnTo>
                <a:pt x="1416" y="1421"/>
              </a:lnTo>
              <a:lnTo>
                <a:pt x="1425" y="1426"/>
              </a:lnTo>
              <a:lnTo>
                <a:pt x="1429" y="1430"/>
              </a:lnTo>
              <a:lnTo>
                <a:pt x="1439" y="1444"/>
              </a:lnTo>
              <a:lnTo>
                <a:pt x="1445" y="1461"/>
              </a:lnTo>
              <a:lnTo>
                <a:pt x="1446" y="1480"/>
              </a:lnTo>
              <a:lnTo>
                <a:pt x="1441" y="1499"/>
              </a:lnTo>
              <a:lnTo>
                <a:pt x="1430" y="1517"/>
              </a:lnTo>
              <a:lnTo>
                <a:pt x="960" y="2116"/>
              </a:lnTo>
              <a:lnTo>
                <a:pt x="617" y="1749"/>
              </a:lnTo>
              <a:lnTo>
                <a:pt x="606" y="1735"/>
              </a:lnTo>
              <a:lnTo>
                <a:pt x="600" y="1718"/>
              </a:lnTo>
              <a:lnTo>
                <a:pt x="598" y="1701"/>
              </a:lnTo>
              <a:lnTo>
                <a:pt x="601" y="1684"/>
              </a:lnTo>
              <a:lnTo>
                <a:pt x="608" y="1669"/>
              </a:lnTo>
              <a:lnTo>
                <a:pt x="621" y="1655"/>
              </a:lnTo>
              <a:lnTo>
                <a:pt x="622" y="1653"/>
              </a:lnTo>
              <a:lnTo>
                <a:pt x="627" y="1649"/>
              </a:lnTo>
              <a:lnTo>
                <a:pt x="634" y="1642"/>
              </a:lnTo>
              <a:lnTo>
                <a:pt x="642" y="1634"/>
              </a:lnTo>
              <a:lnTo>
                <a:pt x="652" y="1624"/>
              </a:lnTo>
              <a:lnTo>
                <a:pt x="662" y="1615"/>
              </a:lnTo>
              <a:lnTo>
                <a:pt x="674" y="1606"/>
              </a:lnTo>
              <a:lnTo>
                <a:pt x="683" y="1597"/>
              </a:lnTo>
              <a:lnTo>
                <a:pt x="692" y="1589"/>
              </a:lnTo>
              <a:lnTo>
                <a:pt x="706" y="1580"/>
              </a:lnTo>
              <a:lnTo>
                <a:pt x="722" y="1573"/>
              </a:lnTo>
              <a:lnTo>
                <a:pt x="740" y="1571"/>
              </a:lnTo>
              <a:lnTo>
                <a:pt x="758" y="1574"/>
              </a:lnTo>
              <a:lnTo>
                <a:pt x="776" y="1582"/>
              </a:lnTo>
              <a:lnTo>
                <a:pt x="795" y="1596"/>
              </a:lnTo>
              <a:lnTo>
                <a:pt x="944" y="1757"/>
              </a:lnTo>
              <a:lnTo>
                <a:pt x="945" y="1755"/>
              </a:lnTo>
              <a:lnTo>
                <a:pt x="950" y="1749"/>
              </a:lnTo>
              <a:lnTo>
                <a:pt x="957" y="1740"/>
              </a:lnTo>
              <a:lnTo>
                <a:pt x="968" y="1727"/>
              </a:lnTo>
              <a:lnTo>
                <a:pt x="980" y="1711"/>
              </a:lnTo>
              <a:lnTo>
                <a:pt x="994" y="1694"/>
              </a:lnTo>
              <a:lnTo>
                <a:pt x="1009" y="1673"/>
              </a:lnTo>
              <a:lnTo>
                <a:pt x="1027" y="1652"/>
              </a:lnTo>
              <a:lnTo>
                <a:pt x="1045" y="1628"/>
              </a:lnTo>
              <a:lnTo>
                <a:pt x="1064" y="1603"/>
              </a:lnTo>
              <a:lnTo>
                <a:pt x="1084" y="1579"/>
              </a:lnTo>
              <a:lnTo>
                <a:pt x="1103" y="1554"/>
              </a:lnTo>
              <a:lnTo>
                <a:pt x="1122" y="1529"/>
              </a:lnTo>
              <a:lnTo>
                <a:pt x="1142" y="1505"/>
              </a:lnTo>
              <a:lnTo>
                <a:pt x="1160" y="1481"/>
              </a:lnTo>
              <a:lnTo>
                <a:pt x="1178" y="1458"/>
              </a:lnTo>
              <a:lnTo>
                <a:pt x="1195" y="1437"/>
              </a:lnTo>
              <a:lnTo>
                <a:pt x="1209" y="1418"/>
              </a:lnTo>
              <a:lnTo>
                <a:pt x="1222" y="1402"/>
              </a:lnTo>
              <a:lnTo>
                <a:pt x="1233" y="1388"/>
              </a:lnTo>
              <a:lnTo>
                <a:pt x="1241" y="1377"/>
              </a:lnTo>
              <a:lnTo>
                <a:pt x="1247" y="1370"/>
              </a:lnTo>
              <a:lnTo>
                <a:pt x="1251" y="1367"/>
              </a:lnTo>
              <a:lnTo>
                <a:pt x="1263" y="1356"/>
              </a:lnTo>
              <a:lnTo>
                <a:pt x="1278" y="1350"/>
              </a:lnTo>
              <a:lnTo>
                <a:pt x="1295" y="1348"/>
              </a:lnTo>
              <a:close/>
              <a:moveTo>
                <a:pt x="1035" y="974"/>
              </a:moveTo>
              <a:lnTo>
                <a:pt x="967" y="977"/>
              </a:lnTo>
              <a:lnTo>
                <a:pt x="902" y="986"/>
              </a:lnTo>
              <a:lnTo>
                <a:pt x="837" y="1001"/>
              </a:lnTo>
              <a:lnTo>
                <a:pt x="775" y="1021"/>
              </a:lnTo>
              <a:lnTo>
                <a:pt x="716" y="1045"/>
              </a:lnTo>
              <a:lnTo>
                <a:pt x="660" y="1075"/>
              </a:lnTo>
              <a:lnTo>
                <a:pt x="606" y="1108"/>
              </a:lnTo>
              <a:lnTo>
                <a:pt x="557" y="1146"/>
              </a:lnTo>
              <a:lnTo>
                <a:pt x="510" y="1190"/>
              </a:lnTo>
              <a:lnTo>
                <a:pt x="467" y="1235"/>
              </a:lnTo>
              <a:lnTo>
                <a:pt x="428" y="1285"/>
              </a:lnTo>
              <a:lnTo>
                <a:pt x="394" y="1338"/>
              </a:lnTo>
              <a:lnTo>
                <a:pt x="364" y="1394"/>
              </a:lnTo>
              <a:lnTo>
                <a:pt x="339" y="1452"/>
              </a:lnTo>
              <a:lnTo>
                <a:pt x="319" y="1513"/>
              </a:lnTo>
              <a:lnTo>
                <a:pt x="304" y="1576"/>
              </a:lnTo>
              <a:lnTo>
                <a:pt x="296" y="1642"/>
              </a:lnTo>
              <a:lnTo>
                <a:pt x="293" y="1708"/>
              </a:lnTo>
              <a:lnTo>
                <a:pt x="296" y="1774"/>
              </a:lnTo>
              <a:lnTo>
                <a:pt x="304" y="1840"/>
              </a:lnTo>
              <a:lnTo>
                <a:pt x="319" y="1903"/>
              </a:lnTo>
              <a:lnTo>
                <a:pt x="339" y="1965"/>
              </a:lnTo>
              <a:lnTo>
                <a:pt x="364" y="2023"/>
              </a:lnTo>
              <a:lnTo>
                <a:pt x="394" y="2078"/>
              </a:lnTo>
              <a:lnTo>
                <a:pt x="428" y="2132"/>
              </a:lnTo>
              <a:lnTo>
                <a:pt x="467" y="2181"/>
              </a:lnTo>
              <a:lnTo>
                <a:pt x="510" y="2227"/>
              </a:lnTo>
              <a:lnTo>
                <a:pt x="557" y="2270"/>
              </a:lnTo>
              <a:lnTo>
                <a:pt x="606" y="2308"/>
              </a:lnTo>
              <a:lnTo>
                <a:pt x="660" y="2342"/>
              </a:lnTo>
              <a:lnTo>
                <a:pt x="716" y="2371"/>
              </a:lnTo>
              <a:lnTo>
                <a:pt x="775" y="2396"/>
              </a:lnTo>
              <a:lnTo>
                <a:pt x="837" y="2415"/>
              </a:lnTo>
              <a:lnTo>
                <a:pt x="902" y="2431"/>
              </a:lnTo>
              <a:lnTo>
                <a:pt x="967" y="2439"/>
              </a:lnTo>
              <a:lnTo>
                <a:pt x="1035" y="2442"/>
              </a:lnTo>
              <a:lnTo>
                <a:pt x="1102" y="2439"/>
              </a:lnTo>
              <a:lnTo>
                <a:pt x="1168" y="2431"/>
              </a:lnTo>
              <a:lnTo>
                <a:pt x="1232" y="2415"/>
              </a:lnTo>
              <a:lnTo>
                <a:pt x="1293" y="2396"/>
              </a:lnTo>
              <a:lnTo>
                <a:pt x="1352" y="2371"/>
              </a:lnTo>
              <a:lnTo>
                <a:pt x="1409" y="2342"/>
              </a:lnTo>
              <a:lnTo>
                <a:pt x="1462" y="2308"/>
              </a:lnTo>
              <a:lnTo>
                <a:pt x="1513" y="2270"/>
              </a:lnTo>
              <a:lnTo>
                <a:pt x="1559" y="2227"/>
              </a:lnTo>
              <a:lnTo>
                <a:pt x="1602" y="2181"/>
              </a:lnTo>
              <a:lnTo>
                <a:pt x="1641" y="2132"/>
              </a:lnTo>
              <a:lnTo>
                <a:pt x="1675" y="2078"/>
              </a:lnTo>
              <a:lnTo>
                <a:pt x="1705" y="2023"/>
              </a:lnTo>
              <a:lnTo>
                <a:pt x="1730" y="1965"/>
              </a:lnTo>
              <a:lnTo>
                <a:pt x="1750" y="1903"/>
              </a:lnTo>
              <a:lnTo>
                <a:pt x="1764" y="1840"/>
              </a:lnTo>
              <a:lnTo>
                <a:pt x="1774" y="1774"/>
              </a:lnTo>
              <a:lnTo>
                <a:pt x="1777" y="1708"/>
              </a:lnTo>
              <a:lnTo>
                <a:pt x="1774" y="1642"/>
              </a:lnTo>
              <a:lnTo>
                <a:pt x="1764" y="1576"/>
              </a:lnTo>
              <a:lnTo>
                <a:pt x="1750" y="1513"/>
              </a:lnTo>
              <a:lnTo>
                <a:pt x="1730" y="1452"/>
              </a:lnTo>
              <a:lnTo>
                <a:pt x="1705" y="1394"/>
              </a:lnTo>
              <a:lnTo>
                <a:pt x="1675" y="1338"/>
              </a:lnTo>
              <a:lnTo>
                <a:pt x="1641" y="1285"/>
              </a:lnTo>
              <a:lnTo>
                <a:pt x="1602" y="1235"/>
              </a:lnTo>
              <a:lnTo>
                <a:pt x="1559" y="1190"/>
              </a:lnTo>
              <a:lnTo>
                <a:pt x="1513" y="1146"/>
              </a:lnTo>
              <a:lnTo>
                <a:pt x="1462" y="1108"/>
              </a:lnTo>
              <a:lnTo>
                <a:pt x="1409" y="1075"/>
              </a:lnTo>
              <a:lnTo>
                <a:pt x="1352" y="1045"/>
              </a:lnTo>
              <a:lnTo>
                <a:pt x="1293" y="1021"/>
              </a:lnTo>
              <a:lnTo>
                <a:pt x="1232" y="1001"/>
              </a:lnTo>
              <a:lnTo>
                <a:pt x="1168" y="986"/>
              </a:lnTo>
              <a:lnTo>
                <a:pt x="1102" y="977"/>
              </a:lnTo>
              <a:lnTo>
                <a:pt x="1035" y="974"/>
              </a:lnTo>
              <a:close/>
              <a:moveTo>
                <a:pt x="0" y="0"/>
              </a:moveTo>
              <a:lnTo>
                <a:pt x="2067" y="0"/>
              </a:lnTo>
              <a:lnTo>
                <a:pt x="2067" y="3292"/>
              </a:lnTo>
              <a:lnTo>
                <a:pt x="1041" y="2911"/>
              </a:lnTo>
              <a:lnTo>
                <a:pt x="0" y="3292"/>
              </a:lnTo>
              <a:lnTo>
                <a:pt x="0" y="0"/>
              </a:lnTo>
              <a:close/>
            </a:path>
          </a:pathLst>
        </a:custGeom>
        <a:solidFill>
          <a:schemeClr val="bg1"/>
        </a:solidFill>
        <a:ln w="0">
          <a:noFill/>
          <a:prstDash val="solid"/>
          <a:round/>
          <a:headEnd/>
          <a:tailEnd/>
        </a:ln>
      </xdr:spPr>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TUS" cache="Slicer_STATUS" caption="STATUS" style="Teacher To-Do List Slicer" rowHeight="241300"/>
</slicers>
</file>

<file path=xl/tables/table1.xml><?xml version="1.0" encoding="utf-8"?>
<table xmlns="http://schemas.openxmlformats.org/spreadsheetml/2006/main" id="1" name="Lijst" displayName="Lijst" ref="B2:H10" totalsRowShown="0" dataDxfId="0">
  <autoFilter ref="B2:H10"/>
  <sortState ref="B3:I10">
    <sortCondition ref="E2:E10"/>
  </sortState>
  <tableColumns count="7">
    <tableColumn id="1" name="ITEM"/>
    <tableColumn id="3" name="CATEGORIE"/>
    <tableColumn id="4" name="BEGINDATUM" dataCellStyle="Datum"/>
    <tableColumn id="7" name="EINDDATUM" dataCellStyle="Datum"/>
    <tableColumn id="6" name="RESTERENDE DAGEN" dataCellStyle="Komma">
      <calculatedColumnFormula>IFERROR(IF(COUNT(Lijst[[#This Row],[BEGINDATUM]]:Lijst[[#This Row],[EINDDATUM]])&lt;&gt;2,"",IF(OR(Lijst[[#This Row],[STATUS]]="Voltooid",Lijst[[#This Row],[STATUS]]="Geannuleerd",Lijst[[#This Row],[STATUS]]="In bewaring"),"",Lijst[[#This Row],[EINDDATUM]]-TODAY())),"")</calculatedColumnFormula>
    </tableColumn>
    <tableColumn id="5" name="STATUS"/>
    <tableColumn id="8" name="NOTITIES"/>
  </tableColumns>
  <tableStyleInfo name="Takenlijst docent" showFirstColumn="0" showLastColumn="0" showRowStripes="0" showColumnStripes="0"/>
  <extLst>
    <ext xmlns:x14="http://schemas.microsoft.com/office/spreadsheetml/2009/9/main" uri="{504A1905-F514-4f6f-8877-14C23A59335A}">
      <x14:table altTextSummary="Item, categorie, begin- en einddatums, status en notities. Resterende dagen worden automatisch berekend. Rijen worden automatisch bijgewerkt met kleurenlegenda op basis van Status"/>
    </ext>
  </extLst>
</table>
</file>

<file path=xl/tables/table2.xml><?xml version="1.0" encoding="utf-8"?>
<table xmlns="http://schemas.openxmlformats.org/spreadsheetml/2006/main" id="4" name="Categorie" displayName="Categorie" ref="B2:B13" totalsRowShown="0">
  <autoFilter ref="B2:B13"/>
  <tableColumns count="1">
    <tableColumn id="1" name="Categorie"/>
  </tableColumns>
  <tableStyleInfo name="Takenlijst docent" showFirstColumn="1" showLastColumn="0" showRowStripes="1" showColumnStripes="0"/>
  <extLst>
    <ext xmlns:x14="http://schemas.microsoft.com/office/spreadsheetml/2009/9/main" uri="{504A1905-F514-4f6f-8877-14C23A59335A}">
      <x14:table altTextSummary="Pas categorieën in tabel Lijst in werkblad Takenlijst docent aan door categorieën in te voegen of te wijzigen in deze tabel"/>
    </ext>
  </extLst>
</table>
</file>

<file path=xl/theme/theme1.xml><?xml version="1.0" encoding="utf-8"?>
<a:theme xmlns:a="http://schemas.openxmlformats.org/drawingml/2006/main" name="Office Theme">
  <a:themeElements>
    <a:clrScheme name="Teacher's To Do List">
      <a:dk1>
        <a:srgbClr val="000000"/>
      </a:dk1>
      <a:lt1>
        <a:srgbClr val="FFFFFF"/>
      </a:lt1>
      <a:dk2>
        <a:srgbClr val="616668"/>
      </a:dk2>
      <a:lt2>
        <a:srgbClr val="F8F8F9"/>
      </a:lt2>
      <a:accent1>
        <a:srgbClr val="329E95"/>
      </a:accent1>
      <a:accent2>
        <a:srgbClr val="F4812B"/>
      </a:accent2>
      <a:accent3>
        <a:srgbClr val="EDB000"/>
      </a:accent3>
      <a:accent4>
        <a:srgbClr val="79B142"/>
      </a:accent4>
      <a:accent5>
        <a:srgbClr val="E34742"/>
      </a:accent5>
      <a:accent6>
        <a:srgbClr val="6D426F"/>
      </a:accent6>
      <a:hlink>
        <a:srgbClr val="2388CF"/>
      </a:hlink>
      <a:folHlink>
        <a:srgbClr val="6D426F"/>
      </a:folHlink>
    </a:clrScheme>
    <a:fontScheme name="Teacher's To Do List">
      <a:majorFont>
        <a:latin typeface="Franklin Gothic Medium"/>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J10"/>
  <sheetViews>
    <sheetView showGridLines="0" tabSelected="1" zoomScaleNormal="100" workbookViewId="0"/>
  </sheetViews>
  <sheetFormatPr defaultColWidth="8.88671875" defaultRowHeight="30" customHeight="1" x14ac:dyDescent="0.4"/>
  <cols>
    <col min="1" max="1" width="2.77734375" style="7" customWidth="1"/>
    <col min="2" max="2" width="39.44140625" style="7" customWidth="1"/>
    <col min="3" max="3" width="15.77734375" style="7" customWidth="1"/>
    <col min="4" max="4" width="16.21875" style="7" customWidth="1"/>
    <col min="5" max="5" width="20.77734375" style="7" customWidth="1"/>
    <col min="6" max="6" width="26.77734375" style="7" customWidth="1"/>
    <col min="7" max="7" width="20.77734375" style="7" customWidth="1"/>
    <col min="8" max="8" width="45.77734375" style="7" customWidth="1"/>
    <col min="9" max="9" width="2.77734375" style="7" customWidth="1"/>
    <col min="10" max="10" width="20.5546875" style="7" customWidth="1"/>
    <col min="11" max="16384" width="8.88671875" style="7"/>
  </cols>
  <sheetData>
    <row r="1" spans="1:10" customFormat="1" ht="62.25" customHeight="1" x14ac:dyDescent="0.4">
      <c r="A1" s="8"/>
      <c r="B1" s="13" t="s">
        <v>0</v>
      </c>
      <c r="C1" s="13"/>
      <c r="D1" s="9" t="s">
        <v>16</v>
      </c>
      <c r="E1" s="14" t="s">
        <v>35</v>
      </c>
      <c r="F1" s="14"/>
      <c r="G1" s="14"/>
      <c r="H1" s="14"/>
      <c r="I1" s="14"/>
    </row>
    <row r="2" spans="1:10" s="6" customFormat="1" ht="42" customHeight="1" x14ac:dyDescent="0.4">
      <c r="B2" s="5" t="s">
        <v>1</v>
      </c>
      <c r="C2" s="5" t="s">
        <v>10</v>
      </c>
      <c r="D2" s="5" t="s">
        <v>17</v>
      </c>
      <c r="E2" s="5" t="s">
        <v>18</v>
      </c>
      <c r="F2" s="5" t="s">
        <v>19</v>
      </c>
      <c r="G2" s="5" t="s">
        <v>20</v>
      </c>
      <c r="H2" s="5" t="s">
        <v>26</v>
      </c>
    </row>
    <row r="3" spans="1:10" s="6" customFormat="1" ht="30" customHeight="1" x14ac:dyDescent="0.4">
      <c r="B3" s="7" t="s">
        <v>2</v>
      </c>
      <c r="C3" s="7" t="s">
        <v>11</v>
      </c>
      <c r="D3" s="1">
        <f ca="1">DATE(YEAR(TODAY()),MONTH(TODAY())-1,6)</f>
        <v>43196</v>
      </c>
      <c r="E3" s="1">
        <f ca="1">DATE(YEAR(TODAY()),MONTH(TODAY())-1,16)</f>
        <v>43206</v>
      </c>
      <c r="F3" s="2" t="str">
        <f ca="1">IFERROR(IF(COUNT(Lijst[[#This Row],[BEGINDATUM]]:Lijst[[#This Row],[EINDDATUM]])&lt;&gt;2,"",IF(OR(Lijst[[#This Row],[STATUS]]="Voltooid",Lijst[[#This Row],[STATUS]]="Geannuleerd",Lijst[[#This Row],[STATUS]]="In bewaring"),"",Lijst[[#This Row],[EINDDATUM]]-TODAY())),"")</f>
        <v/>
      </c>
      <c r="G3" s="7" t="s">
        <v>21</v>
      </c>
      <c r="H3"/>
      <c r="J3" s="11" t="s">
        <v>27</v>
      </c>
    </row>
    <row r="4" spans="1:10" s="6" customFormat="1" ht="30" customHeight="1" x14ac:dyDescent="0.4">
      <c r="B4" s="7" t="s">
        <v>3</v>
      </c>
      <c r="C4" s="7" t="s">
        <v>12</v>
      </c>
      <c r="D4" s="1">
        <f ca="1">DATE(YEAR(TODAY()),MONTH(TODAY())-1,11)</f>
        <v>43201</v>
      </c>
      <c r="E4" s="1">
        <f ca="1">DATE(YEAR(TODAY()),MONTH(TODAY())-1,21)</f>
        <v>43211</v>
      </c>
      <c r="F4" s="2" t="str">
        <f ca="1">IFERROR(IF(COUNT(Lijst[[#This Row],[BEGINDATUM]]:Lijst[[#This Row],[EINDDATUM]])&lt;&gt;2,"",IF(OR(Lijst[[#This Row],[STATUS]]="Voltooid",Lijst[[#This Row],[STATUS]]="Geannuleerd",Lijst[[#This Row],[STATUS]]="In bewaring"),"",Lijst[[#This Row],[EINDDATUM]]-TODAY())),"")</f>
        <v/>
      </c>
      <c r="G4" s="7" t="s">
        <v>21</v>
      </c>
      <c r="H4"/>
      <c r="J4" s="12"/>
    </row>
    <row r="5" spans="1:10" s="6" customFormat="1" ht="30" customHeight="1" x14ac:dyDescent="0.4">
      <c r="B5" s="7" t="s">
        <v>4</v>
      </c>
      <c r="C5" s="7" t="s">
        <v>13</v>
      </c>
      <c r="D5" s="1">
        <f ca="1">DATE(YEAR(TODAY()),MONTH(TODAY()-1),DAY(TODAY())-25)</f>
        <v>43204</v>
      </c>
      <c r="E5" s="1">
        <f ca="1">DATE(YEAR(TODAY()),MONTH(TODAY())-1,26)</f>
        <v>43216</v>
      </c>
      <c r="F5" s="2" t="str">
        <f ca="1">IFERROR(IF(COUNT(Lijst[[#This Row],[BEGINDATUM]]:Lijst[[#This Row],[EINDDATUM]])&lt;&gt;2,"",IF(OR(Lijst[[#This Row],[STATUS]]="Voltooid",Lijst[[#This Row],[STATUS]]="Geannuleerd",Lijst[[#This Row],[STATUS]]="In bewaring"),"",Lijst[[#This Row],[EINDDATUM]]-TODAY())),"")</f>
        <v/>
      </c>
      <c r="G5" s="7" t="s">
        <v>21</v>
      </c>
      <c r="H5"/>
      <c r="J5" s="12"/>
    </row>
    <row r="6" spans="1:10" s="6" customFormat="1" ht="30" customHeight="1" x14ac:dyDescent="0.4">
      <c r="B6" s="7" t="s">
        <v>5</v>
      </c>
      <c r="C6" s="7" t="s">
        <v>12</v>
      </c>
      <c r="D6" s="1">
        <f ca="1">DATE(YEAR(TODAY()),MONTH(TODAY())-1,21)</f>
        <v>43211</v>
      </c>
      <c r="E6" s="1">
        <f ca="1">DATE(YEAR(TODAY()),MONTH(TODAY())-1,1)</f>
        <v>43191</v>
      </c>
      <c r="F6" s="2" t="str">
        <f ca="1">IFERROR(IF(COUNT(Lijst[[#This Row],[BEGINDATUM]]:Lijst[[#This Row],[EINDDATUM]])&lt;&gt;2,"",IF(OR(Lijst[[#This Row],[STATUS]]="Voltooid",Lijst[[#This Row],[STATUS]]="Geannuleerd",Lijst[[#This Row],[STATUS]]="In bewaring"),"",Lijst[[#This Row],[EINDDATUM]]-TODAY())),"")</f>
        <v/>
      </c>
      <c r="G6" s="7" t="s">
        <v>22</v>
      </c>
      <c r="H6"/>
      <c r="J6" s="12"/>
    </row>
    <row r="7" spans="1:10" s="6" customFormat="1" ht="30" customHeight="1" x14ac:dyDescent="0.4">
      <c r="B7" s="7" t="s">
        <v>6</v>
      </c>
      <c r="C7" s="7" t="s">
        <v>14</v>
      </c>
      <c r="D7" s="1">
        <f ca="1">DATE(YEAR(TODAY()),MONTH(TODAY())-1,26)</f>
        <v>43216</v>
      </c>
      <c r="E7" s="1">
        <f ca="1">TODAY()-5</f>
        <v>43224</v>
      </c>
      <c r="F7" s="2">
        <f ca="1">IFERROR(IF(COUNT(Lijst[[#This Row],[BEGINDATUM]]:Lijst[[#This Row],[EINDDATUM]])&lt;&gt;2,"",IF(OR(Lijst[[#This Row],[STATUS]]="Voltooid",Lijst[[#This Row],[STATUS]]="Geannuleerd",Lijst[[#This Row],[STATUS]]="In bewaring"),"",Lijst[[#This Row],[EINDDATUM]]-TODAY())),"")</f>
        <v>-5</v>
      </c>
      <c r="G7" s="7" t="s">
        <v>23</v>
      </c>
      <c r="H7"/>
      <c r="J7" s="12"/>
    </row>
    <row r="8" spans="1:10" s="6" customFormat="1" ht="30" customHeight="1" x14ac:dyDescent="0.4">
      <c r="B8" s="7" t="s">
        <v>7</v>
      </c>
      <c r="C8" s="7" t="s">
        <v>15</v>
      </c>
      <c r="D8" s="1">
        <f ca="1">DATE(YEAR(TODAY()),MONTH(TODAY()),1)</f>
        <v>43221</v>
      </c>
      <c r="E8" s="1">
        <f ca="1">TODAY()</f>
        <v>43229</v>
      </c>
      <c r="F8" s="2" t="str">
        <f ca="1">IFERROR(IF(COUNT(Lijst[[#This Row],[BEGINDATUM]]:Lijst[[#This Row],[EINDDATUM]])&lt;&gt;2,"",IF(OR(Lijst[[#This Row],[STATUS]]="Voltooid",Lijst[[#This Row],[STATUS]]="Geannuleerd",Lijst[[#This Row],[STATUS]]="In bewaring"),"",Lijst[[#This Row],[EINDDATUM]]-TODAY())),"")</f>
        <v/>
      </c>
      <c r="G8" s="10" t="s">
        <v>24</v>
      </c>
      <c r="H8"/>
    </row>
    <row r="9" spans="1:10" s="6" customFormat="1" ht="30" customHeight="1" x14ac:dyDescent="0.4">
      <c r="B9" s="7" t="s">
        <v>8</v>
      </c>
      <c r="C9" s="7" t="s">
        <v>11</v>
      </c>
      <c r="D9" s="1">
        <f ca="1">DATE(YEAR(TODAY()),MONTH(TODAY()),7)</f>
        <v>43227</v>
      </c>
      <c r="E9" s="1">
        <f ca="1">DATE(YEAR(TODAY()),MONTH(TODAY()),17)</f>
        <v>43237</v>
      </c>
      <c r="F9" s="2">
        <f ca="1">IFERROR(IF(COUNT(Lijst[[#This Row],[BEGINDATUM]]:Lijst[[#This Row],[EINDDATUM]])&lt;&gt;2,"",IF(OR(Lijst[[#This Row],[STATUS]]="Voltooid",Lijst[[#This Row],[STATUS]]="Geannuleerd",Lijst[[#This Row],[STATUS]]="In bewaring"),"",Lijst[[#This Row],[EINDDATUM]]-TODAY())),"")</f>
        <v>8</v>
      </c>
      <c r="G9" s="7" t="s">
        <v>25</v>
      </c>
      <c r="H9"/>
    </row>
    <row r="10" spans="1:10" s="6" customFormat="1" ht="30" customHeight="1" x14ac:dyDescent="0.4">
      <c r="B10" s="7" t="s">
        <v>9</v>
      </c>
      <c r="C10" s="7" t="s">
        <v>12</v>
      </c>
      <c r="D10" s="1">
        <f ca="1">DATE(YEAR(TODAY()),MONTH(TODAY()),11)</f>
        <v>43231</v>
      </c>
      <c r="E10" s="1">
        <f ca="1">DATE(YEAR(TODAY()),MONTH(TODAY()),10)</f>
        <v>43230</v>
      </c>
      <c r="F10" s="2">
        <f ca="1">IFERROR(IF(COUNT(Lijst[[#This Row],[BEGINDATUM]]:Lijst[[#This Row],[EINDDATUM]])&lt;&gt;2,"",IF(OR(Lijst[[#This Row],[STATUS]]="Voltooid",Lijst[[#This Row],[STATUS]]="Geannuleerd",Lijst[[#This Row],[STATUS]]="In bewaring"),"",Lijst[[#This Row],[EINDDATUM]]-TODAY())),"")</f>
        <v>1</v>
      </c>
      <c r="G10" s="7" t="s">
        <v>25</v>
      </c>
      <c r="H10"/>
    </row>
  </sheetData>
  <mergeCells count="3">
    <mergeCell ref="J3:J7"/>
    <mergeCell ref="B1:C1"/>
    <mergeCell ref="E1:I1"/>
  </mergeCells>
  <conditionalFormatting sqref="B3:H10">
    <cfRule type="expression" dxfId="8" priority="43">
      <formula>$G3="Te laat"</formula>
    </cfRule>
    <cfRule type="expression" dxfId="7" priority="44">
      <formula>$G3="Geannuleerd"</formula>
    </cfRule>
    <cfRule type="expression" dxfId="6" priority="45">
      <formula>$G3="In bewaring"</formula>
    </cfRule>
    <cfRule type="expression" dxfId="5" priority="46">
      <formula>$G3="Einddatum vandaag"</formula>
    </cfRule>
    <cfRule type="expression" dxfId="4" priority="47">
      <formula>$G3="Wordt uitgevoerd"</formula>
    </cfRule>
    <cfRule type="expression" dxfId="3" priority="48">
      <formula>$G3="Voltooid"</formula>
    </cfRule>
    <cfRule type="expression" dxfId="2" priority="49">
      <formula>($F3=0)*($F3&lt;&gt;"")*(LEN(#REF!)=0)*(($G3="")+($G3="Wordt uitgevoerd"))</formula>
    </cfRule>
    <cfRule type="expression" dxfId="1" priority="50">
      <formula>($F3&lt;0)*(LEN(#REF!)=0)*(($G3="")+($G3="Wordt uitgevoerd"))</formula>
    </cfRule>
  </conditionalFormatting>
  <dataValidations count="12">
    <dataValidation type="list" errorStyle="warning" allowBlank="1" showInputMessage="1" showErrorMessage="1" error="Selecteer Categorie in de lijst. Voer de nieuwe categorie in het werkblad Overzicht gegevens in. Selecteer ANNULEREN en druk op ALT+PIJL-OMLAAG voor opties, en vervolgens op PIJL-OMLAAG en ENTER om een selectie te maken" sqref="C3:C10">
      <formula1>Categorieën</formula1>
    </dataValidation>
    <dataValidation type="list" errorStyle="warning" allowBlank="1" showInputMessage="1" showErrorMessage="1" error="Selecteer een status in de lijst. Selecteer ANNULEREN en druk op ALT+PIJL-OMLAAG voor opties, en vervolgens op PIJL-OMLAAG en ENTER om een selectie te maken" sqref="G3:G10">
      <formula1>"Niet gestart,Wordt uitgevoerd,Einddatum vandaag,In bewaring,Voltooid,Geannuleerd,Te laat"</formula1>
    </dataValidation>
    <dataValidation allowBlank="1" showInputMessage="1" showErrorMessage="1" prompt="Voer in deze kolom onder deze koptekst notities in" sqref="H2"/>
    <dataValidation allowBlank="1" showInputMessage="1" showErrorMessage="1" prompt="Voer in deze kolom onder deze kop de einddatum in. Gebruik kopfilter om te filteren op datum. Selecteer bijvoorbeeld Datumfilter en selecteer Deze maand om alle items met een einddatum in de huidige maand te zien." sqref="E2"/>
    <dataValidation allowBlank="1" showInputMessage="1" showErrorMessage="1" prompt="Voer in deze kolom onder deze kop een artikel in. Gebruik koptekstfilters om specifieke vermeldingen te zoeken" sqref="B2"/>
    <dataValidation allowBlank="1" showInputMessage="1" showErrorMessage="1" prompt="Voer in deze kolom onder deze kop de begindatum in." sqref="D2"/>
    <dataValidation allowBlank="1" showInputMessage="1" showErrorMessage="1" prompt="Resterende dagen worden automatisch berekend vanaf vandaag tot de einddatum in deze kolom onder deze kop" sqref="F2"/>
    <dataValidation allowBlank="1" showInputMessage="1" showErrorMessage="1" prompt="Selecteer in deze kolom onder deze koptekst de categorie. Voer de nieuwe categorie in het werkblad Overzicht gegevens in. Druk op Alt+pijl-omlaag voor opties, en vervolgens op Pijl-omlaag+Enter om een selectie te maken" sqref="C2"/>
    <dataValidation allowBlank="1" showInputMessage="1" showErrorMessage="1" prompt="Selecteer de status in deze kolom onder deze kop. Druk op Alt+pijl-omlaag voor opties, en vervolgens op Pijl-omlaag+Enter om een selectie te maken" sqref="G2"/>
    <dataValidation allowBlank="1" showInputMessage="1" showErrorMessage="1" prompt="Maak in dit werkblad een Takenlijst docent. Voer in dit werkblad in de tabel Lijst gegevens in. Selecteer cel D1 om naar het werkblad Overzicht gegevens te navigeren. Statusslicer staat in cel J3" sqref="A1"/>
    <dataValidation allowBlank="1" showInputMessage="1" showErrorMessage="1" prompt="De titel van het werkblad staat in deze cel. Navigatiekoppeling naar het werkblad Overzicht gegevens staat in de cel rechts Rijen in de onderstaande tabel worden automatisch bijgewerkt op basis van Status. Legenda staat rechts" sqref="B1:C1"/>
    <dataValidation allowBlank="1" showInputMessage="1" showErrorMessage="1" prompt="Selecteer om naar het werkblad Overzicht gegevens te navigeren. Kleurenlegenda staat in cel rechts" sqref="D1"/>
  </dataValidations>
  <hyperlinks>
    <hyperlink ref="D1" location="' Overzicht gegevens'!A1" tooltip="Selecteer om naar het werkblad Overzicht gegevens te navigeren" display="Overzicht gegevens"/>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D13"/>
  <sheetViews>
    <sheetView showGridLines="0" zoomScaleNormal="100" workbookViewId="0"/>
  </sheetViews>
  <sheetFormatPr defaultRowHeight="30" customHeight="1" x14ac:dyDescent="0.4"/>
  <cols>
    <col min="1" max="1" width="2.77734375" customWidth="1"/>
    <col min="2" max="2" width="46.77734375" customWidth="1"/>
    <col min="3" max="3" width="16.33203125" customWidth="1"/>
    <col min="4" max="4" width="2.5546875" customWidth="1"/>
  </cols>
  <sheetData>
    <row r="1" spans="1:4" ht="62.25" customHeight="1" x14ac:dyDescent="0.4">
      <c r="A1" s="8"/>
      <c r="B1" s="8" t="s">
        <v>16</v>
      </c>
      <c r="C1" s="9" t="s">
        <v>0</v>
      </c>
      <c r="D1" s="8"/>
    </row>
    <row r="2" spans="1:4" ht="42" customHeight="1" x14ac:dyDescent="0.4">
      <c r="B2" s="3" t="s">
        <v>28</v>
      </c>
    </row>
    <row r="3" spans="1:4" ht="30" customHeight="1" x14ac:dyDescent="0.4">
      <c r="B3" t="s">
        <v>11</v>
      </c>
    </row>
    <row r="4" spans="1:4" ht="30" customHeight="1" x14ac:dyDescent="0.4">
      <c r="B4" t="s">
        <v>12</v>
      </c>
    </row>
    <row r="5" spans="1:4" ht="30" customHeight="1" x14ac:dyDescent="0.4">
      <c r="B5" t="s">
        <v>29</v>
      </c>
    </row>
    <row r="6" spans="1:4" ht="30" customHeight="1" x14ac:dyDescent="0.4">
      <c r="B6" t="s">
        <v>15</v>
      </c>
    </row>
    <row r="7" spans="1:4" ht="30" customHeight="1" x14ac:dyDescent="0.4">
      <c r="B7" t="s">
        <v>30</v>
      </c>
    </row>
    <row r="8" spans="1:4" ht="30" customHeight="1" x14ac:dyDescent="0.4">
      <c r="B8" t="s">
        <v>14</v>
      </c>
    </row>
    <row r="9" spans="1:4" ht="30" customHeight="1" x14ac:dyDescent="0.4">
      <c r="B9" t="s">
        <v>31</v>
      </c>
    </row>
    <row r="10" spans="1:4" ht="30" customHeight="1" x14ac:dyDescent="0.4">
      <c r="B10" t="s">
        <v>32</v>
      </c>
    </row>
    <row r="11" spans="1:4" ht="30" customHeight="1" x14ac:dyDescent="0.4">
      <c r="B11" t="s">
        <v>33</v>
      </c>
    </row>
    <row r="12" spans="1:4" ht="30" customHeight="1" x14ac:dyDescent="0.4">
      <c r="B12" t="s">
        <v>34</v>
      </c>
    </row>
    <row r="13" spans="1:4" ht="30" customHeight="1" x14ac:dyDescent="0.4">
      <c r="B13" s="4" t="s">
        <v>13</v>
      </c>
    </row>
  </sheetData>
  <dataValidations count="4">
    <dataValidation allowBlank="1" showInputMessage="1" showErrorMessage="1" prompt="Selecteer om naar het werkblad Takenlijst docent te navigeren" sqref="C1"/>
    <dataValidation allowBlank="1" showInputMessage="1" showErrorMessage="1" prompt="De titel van het werkblad staat in deze cel. Navigatiekoppeling naar het werkblad Takenlijst docent staat in de cel rechts" sqref="B1"/>
    <dataValidation allowBlank="1" showInputMessage="1" showErrorMessage="1" prompt="Categorieën staan in deze kolom onder deze kop" sqref="B2"/>
    <dataValidation allowBlank="1" showInputMessage="1" showErrorMessage="1" prompt="Pas categorieën in tabel Lijst in werkblad Takenlijst docent aan door categorieën in te voegen of te wijzigen in tabel Categorieën in dit werkblad" sqref="A1"/>
  </dataValidations>
  <hyperlinks>
    <hyperlink ref="C1" location="'Takenlijst docent'!A1" tooltip="Selecteer om naar het werkblad Takenlijst docent te navigeren" display="Takenlijst docent"/>
  </hyperlinks>
  <printOptions horizontalCentered="1"/>
  <pageMargins left="0.5" right="0.5" top="0.5" bottom="0.5"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5</vt:i4>
      </vt:variant>
    </vt:vector>
  </HeadingPairs>
  <TitlesOfParts>
    <vt:vector size="7" baseType="lpstr">
      <vt:lpstr>Takenlijst docent</vt:lpstr>
      <vt:lpstr> Overzicht gegevens</vt:lpstr>
      <vt:lpstr>' Overzicht gegevens'!Afdruktitels</vt:lpstr>
      <vt:lpstr>'Takenlijst docent'!Afdruktitels</vt:lpstr>
      <vt:lpstr>Categorieën</vt:lpstr>
      <vt:lpstr>ColumnTitle1</vt:lpstr>
      <vt:lpstr>ColumnTitle2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NLD</dc:creator>
  <cp:lastModifiedBy>NLD</cp:lastModifiedBy>
  <dcterms:created xsi:type="dcterms:W3CDTF">2017-10-21T03:35:55Z</dcterms:created>
  <dcterms:modified xsi:type="dcterms:W3CDTF">2018-05-09T08:38:59Z</dcterms:modified>
</cp:coreProperties>
</file>