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R:\External Resources\Template\20121001_FY13HOSep4\06_ToDTP\Batch_02\1030\"/>
    </mc:Choice>
  </mc:AlternateContent>
  <bookViews>
    <workbookView xWindow="480" yWindow="45" windowWidth="37395" windowHeight="15990"/>
  </bookViews>
  <sheets>
    <sheet name="udgiftsrapport" sheetId="1" r:id="rId1"/>
  </sheets>
  <definedNames>
    <definedName name="Kørselsforbrug">udgiftsrapport!$C$7</definedName>
    <definedName name="Ugen_slutter">udgiftsrapport!$C$6</definedName>
  </definedNames>
  <calcPr calcId="152511"/>
</workbook>
</file>

<file path=xl/calcChain.xml><?xml version="1.0" encoding="utf-8"?>
<calcChain xmlns="http://schemas.openxmlformats.org/spreadsheetml/2006/main">
  <c r="J21" i="1" l="1"/>
  <c r="J22" i="1"/>
  <c r="J23" i="1"/>
  <c r="J24" i="1"/>
  <c r="D12" i="1"/>
  <c r="D18" i="1" s="1"/>
  <c r="E12" i="1"/>
  <c r="F12" i="1"/>
  <c r="F18" i="1" s="1"/>
  <c r="G12" i="1"/>
  <c r="G18" i="1" s="1"/>
  <c r="H12" i="1"/>
  <c r="H18" i="1" s="1"/>
  <c r="I12" i="1"/>
  <c r="D26" i="1"/>
  <c r="D27" i="1" s="1"/>
  <c r="E26" i="1"/>
  <c r="E27" i="1" s="1"/>
  <c r="F26" i="1"/>
  <c r="F27" i="1" s="1"/>
  <c r="G26" i="1"/>
  <c r="G27" i="1" s="1"/>
  <c r="H26" i="1"/>
  <c r="H27" i="1" s="1"/>
  <c r="I26" i="1"/>
  <c r="I27" i="1" s="1"/>
  <c r="D35" i="1"/>
  <c r="D37" i="1" s="1"/>
  <c r="E35" i="1"/>
  <c r="E37" i="1" s="1"/>
  <c r="F35" i="1"/>
  <c r="F37" i="1" s="1"/>
  <c r="G35" i="1"/>
  <c r="G37" i="1" s="1"/>
  <c r="H35" i="1"/>
  <c r="H37" i="1" s="1"/>
  <c r="I35" i="1"/>
  <c r="C35" i="1"/>
  <c r="C26" i="1"/>
  <c r="C27" i="1" s="1"/>
  <c r="C25" i="1"/>
  <c r="J25" i="1" s="1"/>
  <c r="J11" i="1"/>
  <c r="J13" i="1"/>
  <c r="J14" i="1"/>
  <c r="J15" i="1"/>
  <c r="J16" i="1"/>
  <c r="J17" i="1"/>
  <c r="I18" i="1"/>
  <c r="C12" i="1"/>
  <c r="C18" i="1" s="1"/>
  <c r="J34" i="1"/>
  <c r="J33" i="1"/>
  <c r="J32" i="1"/>
  <c r="J31" i="1"/>
  <c r="J30" i="1"/>
  <c r="J26" i="1" l="1"/>
  <c r="I37" i="1"/>
  <c r="C37" i="1"/>
  <c r="J35" i="1"/>
  <c r="J27" i="1"/>
  <c r="I10" i="1"/>
  <c r="I9" i="1" s="1"/>
  <c r="H10" i="1"/>
  <c r="H9" i="1" s="1"/>
  <c r="G10" i="1"/>
  <c r="G9" i="1" s="1"/>
  <c r="F10" i="1"/>
  <c r="F9" i="1" s="1"/>
  <c r="E10" i="1"/>
  <c r="E9" i="1" s="1"/>
  <c r="D10" i="1"/>
  <c r="D9" i="1" s="1"/>
  <c r="C10" i="1"/>
  <c r="C9" i="1" s="1"/>
  <c r="J12" i="1" l="1"/>
  <c r="J18" i="1" l="1"/>
  <c r="J37" i="1" s="1"/>
  <c r="J40" i="1" l="1"/>
  <c r="J44" i="1" s="1"/>
</calcChain>
</file>

<file path=xl/sharedStrings.xml><?xml version="1.0" encoding="utf-8"?>
<sst xmlns="http://schemas.openxmlformats.org/spreadsheetml/2006/main" count="41" uniqueCount="38">
  <si>
    <t>Kørte km</t>
  </si>
  <si>
    <t>Parkering og vejafgifter</t>
  </si>
  <si>
    <t>Leje af bil</t>
  </si>
  <si>
    <t>Taxa/Limousine</t>
  </si>
  <si>
    <t>Flybillet</t>
  </si>
  <si>
    <t>Kørselspenge</t>
  </si>
  <si>
    <t>Indlogering</t>
  </si>
  <si>
    <t>Morgenmad</t>
  </si>
  <si>
    <t>Frokost</t>
  </si>
  <si>
    <t>Middag</t>
  </si>
  <si>
    <t>Subtotal for måltider</t>
  </si>
  <si>
    <t>Forsyninger</t>
  </si>
  <si>
    <t>Udstyr</t>
  </si>
  <si>
    <t>Telefon, fax, internet</t>
  </si>
  <si>
    <t>SAMLEDE TOTALER</t>
  </si>
  <si>
    <t>Vedhæft alle kvitteringer.</t>
  </si>
  <si>
    <t>Snack</t>
  </si>
  <si>
    <t>FIRMANAVN</t>
  </si>
  <si>
    <t>UDGIFTSRAPPORT</t>
  </si>
  <si>
    <t>MEDARBEJDER:</t>
  </si>
  <si>
    <t>AFDELING:</t>
  </si>
  <si>
    <t>UGEN SLUTTER:</t>
  </si>
  <si>
    <t>KILOMETERSATS:</t>
  </si>
  <si>
    <t>GODKENDT AF:</t>
  </si>
  <si>
    <t>DATO:</t>
  </si>
  <si>
    <t>Pernille Halberg</t>
  </si>
  <si>
    <t>Salg</t>
  </si>
  <si>
    <t>TRANSPORT</t>
  </si>
  <si>
    <t>DIVERSE</t>
  </si>
  <si>
    <t>I ALT</t>
  </si>
  <si>
    <t>Underholdning*</t>
  </si>
  <si>
    <t>*Forretningsformål med "Underholdning" og "andre" elementer:</t>
  </si>
  <si>
    <t>UDGIFTER I ALT</t>
  </si>
  <si>
    <t>FORSKUDSBETALING</t>
  </si>
  <si>
    <t>TILBAGEBETALING I ALT</t>
  </si>
  <si>
    <t>Andet*</t>
  </si>
  <si>
    <t>Andet (tog eller bus)</t>
  </si>
  <si>
    <t>INDLOGERING OG MÅLTIDER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</si>
</sst>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_);\(&quot;$&quot;#,##0.00\)"/>
    <numFmt numFmtId="165" formatCode="dddd"/>
    <numFmt numFmtId="166" formatCode="&quot;kr.&quot;\ #,##0.00"/>
  </numFmts>
  <fonts count="14" x14ac:knownFonts="1">
    <font>
      <sz val="9"/>
      <color theme="3"/>
      <name val="Arial"/>
      <family val="2"/>
      <scheme val="minor"/>
    </font>
    <font>
      <sz val="8"/>
      <color theme="1" tint="0.14996795556505021"/>
      <name val="Arial"/>
      <family val="2"/>
      <scheme val="minor"/>
    </font>
    <font>
      <b/>
      <sz val="17"/>
      <color theme="0"/>
      <name val="Bookman Old Style"/>
      <family val="2"/>
      <scheme val="major"/>
    </font>
    <font>
      <b/>
      <sz val="9"/>
      <color theme="0"/>
      <name val="Bookman Old Style"/>
      <family val="1"/>
      <scheme val="major"/>
    </font>
    <font>
      <sz val="8"/>
      <color theme="3" tint="0.39994506668294322"/>
      <name val="Bookman Old Style"/>
      <family val="1"/>
      <scheme val="major"/>
    </font>
    <font>
      <sz val="8"/>
      <color theme="0"/>
      <name val="Arial"/>
      <family val="2"/>
      <scheme val="minor"/>
    </font>
    <font>
      <i/>
      <sz val="8"/>
      <color theme="1" tint="0.499984740745262"/>
      <name val="Arial"/>
      <family val="2"/>
      <scheme val="minor"/>
    </font>
    <font>
      <sz val="36"/>
      <color theme="3" tint="0.39994506668294322"/>
      <name val="Bookman Old Style"/>
      <family val="1"/>
      <scheme val="major"/>
    </font>
    <font>
      <sz val="9"/>
      <color theme="3" tint="0.39997558519241921"/>
      <name val="Arial"/>
      <family val="2"/>
      <scheme val="minor"/>
    </font>
    <font>
      <b/>
      <sz val="10"/>
      <color theme="0" tint="-0.499984740745262"/>
      <name val="Arial"/>
      <family val="2"/>
      <scheme val="minor"/>
    </font>
    <font>
      <b/>
      <sz val="10"/>
      <color theme="3" tint="0.39994506668294322"/>
      <name val="Bookman Old Style"/>
      <family val="1"/>
      <scheme val="major"/>
    </font>
    <font>
      <b/>
      <sz val="9"/>
      <color theme="0"/>
      <name val="Bookman Old Style"/>
      <family val="1"/>
      <scheme val="major"/>
    </font>
    <font>
      <b/>
      <sz val="9"/>
      <color theme="0"/>
      <name val="Bookman Old Style"/>
      <scheme val="major"/>
    </font>
    <font>
      <b/>
      <i/>
      <strike/>
      <condense/>
      <extend/>
      <outline/>
      <shadow/>
      <sz val="9"/>
      <color theme="3"/>
      <name val="Arial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3" tint="0.39994506668294322"/>
      </bottom>
      <diagonal/>
    </border>
    <border>
      <left/>
      <right/>
      <top style="thin">
        <color theme="4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/>
      </right>
      <top style="thin">
        <color theme="4"/>
      </top>
      <bottom/>
      <diagonal/>
    </border>
    <border>
      <left style="thin">
        <color theme="0"/>
      </left>
      <right style="thin">
        <color theme="0"/>
      </right>
      <top style="thin">
        <color theme="4"/>
      </top>
      <bottom/>
      <diagonal/>
    </border>
    <border>
      <left style="thin">
        <color theme="0"/>
      </left>
      <right/>
      <top style="thin">
        <color theme="4"/>
      </top>
      <bottom/>
      <diagonal/>
    </border>
  </borders>
  <cellStyleXfs count="10">
    <xf numFmtId="0" fontId="0" fillId="0" borderId="0" applyNumberFormat="0" applyFill="0" applyBorder="0" applyProtection="0">
      <alignment vertical="center"/>
    </xf>
    <xf numFmtId="0" fontId="2" fillId="4" borderId="0" applyNumberFormat="0" applyBorder="0" applyProtection="0">
      <alignment horizontal="left" vertical="center" indent="1"/>
    </xf>
    <xf numFmtId="0" fontId="9" fillId="0" borderId="0" applyNumberFormat="0" applyFill="0" applyBorder="0" applyProtection="0">
      <alignment horizontal="left" vertical="center"/>
    </xf>
    <xf numFmtId="164" fontId="3" fillId="2" borderId="2" applyProtection="0">
      <alignment vertical="center"/>
    </xf>
    <xf numFmtId="0" fontId="1" fillId="3" borderId="0" applyNumberFormat="0" applyFon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Alignment="0" applyProtection="0"/>
    <xf numFmtId="0" fontId="10" fillId="0" borderId="0" applyNumberFormat="0" applyFill="0" applyBorder="0" applyProtection="0">
      <alignment vertical="center"/>
    </xf>
    <xf numFmtId="0" fontId="5" fillId="4" borderId="0" applyNumberFormat="0" applyAlignment="0" applyProtection="0"/>
    <xf numFmtId="0" fontId="4" fillId="3" borderId="3" applyNumberFormat="0" applyAlignment="0" applyProtection="0"/>
  </cellStyleXfs>
  <cellXfs count="47">
    <xf numFmtId="0" fontId="0" fillId="0" borderId="0" xfId="0">
      <alignment vertical="center"/>
    </xf>
    <xf numFmtId="0" fontId="2" fillId="4" borderId="0" xfId="1">
      <alignment horizontal="left" vertical="center" indent="1"/>
    </xf>
    <xf numFmtId="0" fontId="0" fillId="0" borderId="0" xfId="0">
      <alignment vertical="center"/>
    </xf>
    <xf numFmtId="0" fontId="0" fillId="0" borderId="1" xfId="0" applyBorder="1">
      <alignment vertical="center"/>
    </xf>
    <xf numFmtId="164" fontId="3" fillId="2" borderId="2" xfId="3">
      <alignment vertical="center"/>
    </xf>
    <xf numFmtId="0" fontId="6" fillId="0" borderId="0" xfId="5" applyFont="1" applyAlignment="1">
      <alignment horizontal="right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6" fillId="0" borderId="4" xfId="5" applyBorder="1">
      <alignment vertical="center"/>
    </xf>
    <xf numFmtId="0" fontId="2" fillId="0" borderId="0" xfId="1" applyFill="1">
      <alignment horizontal="left" vertical="center" indent="1"/>
    </xf>
    <xf numFmtId="37" fontId="0" fillId="0" borderId="0" xfId="0" applyNumberFormat="1" applyFont="1" applyFill="1" applyBorder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2" fillId="4" borderId="0" xfId="1" applyAlignment="1">
      <alignment horizontal="left" vertical="center" indent="1"/>
    </xf>
    <xf numFmtId="0" fontId="7" fillId="0" borderId="0" xfId="6"/>
    <xf numFmtId="0" fontId="10" fillId="0" borderId="0" xfId="7">
      <alignment vertical="center"/>
    </xf>
    <xf numFmtId="165" fontId="5" fillId="4" borderId="0" xfId="8" applyNumberFormat="1" applyAlignment="1">
      <alignment horizontal="center" vertical="center"/>
    </xf>
    <xf numFmtId="14" fontId="4" fillId="3" borderId="3" xfId="9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0" xfId="2" applyAlignment="1">
      <alignment horizontal="left" vertical="center"/>
    </xf>
    <xf numFmtId="14" fontId="9" fillId="0" borderId="0" xfId="2" applyNumberFormat="1" applyAlignment="1">
      <alignment horizontal="left" vertical="center"/>
    </xf>
    <xf numFmtId="0" fontId="0" fillId="0" borderId="0" xfId="0" applyFont="1" applyFill="1" applyBorder="1" applyAlignment="1">
      <alignment horizontal="left" vertical="center" indent="1"/>
    </xf>
    <xf numFmtId="0" fontId="10" fillId="0" borderId="0" xfId="7" applyAlignment="1">
      <alignment horizontal="right" vertical="center"/>
    </xf>
    <xf numFmtId="37" fontId="0" fillId="0" borderId="0" xfId="0" applyNumberFormat="1">
      <alignment vertical="center"/>
    </xf>
    <xf numFmtId="164" fontId="3" fillId="2" borderId="12" xfId="3" applyBorder="1" applyAlignment="1">
      <alignment horizontal="left" vertical="center" indent="1"/>
    </xf>
    <xf numFmtId="164" fontId="11" fillId="2" borderId="2" xfId="0" applyNumberFormat="1" applyFont="1" applyFill="1" applyBorder="1" applyAlignment="1">
      <alignment horizontal="left" vertical="center" indent="1"/>
    </xf>
    <xf numFmtId="166" fontId="11" fillId="2" borderId="2" xfId="0" applyNumberFormat="1" applyFont="1" applyFill="1" applyBorder="1" applyAlignment="1">
      <alignment vertical="center"/>
    </xf>
    <xf numFmtId="166" fontId="3" fillId="2" borderId="12" xfId="3" applyNumberFormat="1" applyBorder="1">
      <alignment vertical="center"/>
    </xf>
    <xf numFmtId="166" fontId="3" fillId="2" borderId="13" xfId="3" applyNumberFormat="1" applyBorder="1">
      <alignment vertical="center"/>
    </xf>
    <xf numFmtId="166" fontId="3" fillId="2" borderId="14" xfId="3" applyNumberFormat="1" applyBorder="1">
      <alignment vertical="center"/>
    </xf>
    <xf numFmtId="166" fontId="3" fillId="2" borderId="2" xfId="3" applyNumberFormat="1">
      <alignment vertical="center"/>
    </xf>
    <xf numFmtId="166" fontId="0" fillId="0" borderId="0" xfId="0" applyNumberFormat="1" applyFont="1" applyFill="1" applyBorder="1" applyAlignment="1">
      <alignment vertical="center"/>
    </xf>
    <xf numFmtId="166" fontId="0" fillId="0" borderId="0" xfId="4" applyNumberFormat="1" applyFont="1" applyFill="1" applyBorder="1" applyAlignment="1">
      <alignment vertical="center"/>
    </xf>
    <xf numFmtId="166" fontId="0" fillId="0" borderId="0" xfId="4" applyNumberFormat="1" applyFont="1" applyFill="1" applyBorder="1" applyAlignment="1"/>
    <xf numFmtId="166" fontId="0" fillId="0" borderId="0" xfId="0" applyNumberFormat="1">
      <alignment vertical="center"/>
    </xf>
    <xf numFmtId="166" fontId="0" fillId="0" borderId="0" xfId="0" applyNumberFormat="1" applyFont="1" applyFill="1" applyBorder="1" applyAlignment="1"/>
    <xf numFmtId="166" fontId="9" fillId="0" borderId="0" xfId="2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164" fontId="12" fillId="2" borderId="2" xfId="0" applyNumberFormat="1" applyFont="1" applyFill="1" applyBorder="1" applyAlignment="1">
      <alignment horizontal="left" vertical="center" indent="1"/>
    </xf>
    <xf numFmtId="166" fontId="12" fillId="2" borderId="2" xfId="0" applyNumberFormat="1" applyFont="1" applyFill="1" applyBorder="1" applyAlignment="1">
      <alignment vertical="center"/>
    </xf>
    <xf numFmtId="166" fontId="13" fillId="0" borderId="0" xfId="0" applyNumberFormat="1" applyFont="1" applyFill="1" applyAlignment="1"/>
  </cellXfs>
  <cellStyles count="10">
    <cellStyle name="Do Not Type" xfId="4"/>
    <cellStyle name="Input Custom" xfId="2"/>
    <cellStyle name="Instructions" xfId="5"/>
    <cellStyle name="Normal" xfId="0" builtinId="0" customBuiltin="1"/>
    <cellStyle name="Overskrift 1" xfId="6" builtinId="16" customBuiltin="1"/>
    <cellStyle name="Overskrift 2" xfId="7" builtinId="17" customBuiltin="1"/>
    <cellStyle name="Overskrift 3" xfId="8" builtinId="18" customBuiltin="1"/>
    <cellStyle name="Overskrift 4" xfId="9" builtinId="19" customBuiltin="1"/>
    <cellStyle name="Table Totals" xfId="3"/>
    <cellStyle name="Titel" xfId="1" builtinId="15" customBuiltin="1"/>
  </cellStyles>
  <dxfs count="57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&quot;kr.&quot;\ #,##0.0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&quot;kr.&quot;\ #,##0.0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&quot;kr.&quot;\ #,##0.0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&quot;kr.&quot;\ #,##0.0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&quot;kr.&quot;\ #,##0.0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/>
        <strike/>
        <condense/>
        <extend/>
        <outline/>
        <shadow/>
        <u val="none"/>
        <vertAlign val="baseline"/>
        <sz val="9"/>
        <color theme="3"/>
        <name val="Arial"/>
        <scheme val="minor"/>
      </font>
      <numFmt numFmtId="166" formatCode="&quot;kr.&quot;\ 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&quot;kr.&quot;\ #,##0.0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&quot;kr.&quot;\ #,##0.0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4" formatCode="&quot;$&quot;#,##0.00_);\(&quot;$&quot;#,##0.00\)"/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&quot;kr.&quot;\ #,##0.0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z val="9"/>
        <color theme="3"/>
      </font>
      <numFmt numFmtId="166" formatCode="&quot;kr.&quot;\ 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&quot;kr.&quot;\ #,##0.0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&quot;kr.&quot;\ #,##0.0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&quot;kr.&quot;\ #,##0.0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&quot;kr.&quot;\ #,##0.0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166" formatCode="&quot;kr.&quot;\ 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&quot;kr.&quot;\ #,##0.0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&quot;kr.&quot;\ #,##0.0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&quot;kr.&quot;\ #,##0.0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4" formatCode="&quot;$&quot;#,##0.00_);\(&quot;$&quot;#,##0.00\)"/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&quot;kr.&quot;\ #,##0.0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z val="9"/>
        <color theme="3"/>
      </font>
      <numFmt numFmtId="166" formatCode="&quot;kr.&quot;\ 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&quot;kr.&quot;\ #,##0.0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166" formatCode="&quot;kr.&quot;\ 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&quot;kr.&quot;\ #,##0.0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166" formatCode="&quot;kr.&quot;\ 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&quot;kr.&quot;\ #,##0.0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166" formatCode="&quot;kr.&quot;\ 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&quot;kr.&quot;\ #,##0.0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166" formatCode="&quot;kr.&quot;\ 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&quot;kr.&quot;\ #,##0.0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166" formatCode="&quot;kr.&quot;\ 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&quot;kr.&quot;\ #,##0.0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166" formatCode="&quot;kr.&quot;\ 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6" formatCode="&quot;kr.&quot;\ #,##0.00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166" formatCode="&quot;kr.&quot;\ 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64" formatCode="&quot;$&quot;#,##0.00_);\(&quot;$&quot;#,##0.00\)"/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numFmt numFmtId="164" formatCode="&quot;$&quot;#,##0.00_);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Arial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Arial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Arial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Arial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3"/>
        <name val="Arial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Arial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Arial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4"/>
        </patternFill>
      </fill>
      <border>
        <top style="thin">
          <color theme="0" tint="-0.24994659260841701"/>
        </top>
      </border>
    </dxf>
    <dxf>
      <font>
        <color theme="1" tint="0.34998626667073579"/>
      </font>
      <border>
        <left style="thin">
          <color theme="3" tint="0.59996337778862885"/>
        </left>
        <right/>
        <top style="thin">
          <color theme="3" tint="0.59996337778862885"/>
        </top>
        <bottom/>
        <vertical style="thin">
          <color theme="3" tint="0.59996337778862885"/>
        </vertical>
        <horizontal style="dotted">
          <color theme="3" tint="0.59996337778862885"/>
        </horizontal>
      </border>
    </dxf>
  </dxfs>
  <tableStyles count="1" defaultTableStyle="udgiftsrapport" defaultPivotStyle="PivotStyleLight15">
    <tableStyle name="udgiftsrapport" pivot="0" count="3">
      <tableStyleElement type="wholeTable" dxfId="56"/>
      <tableStyleElement type="totalRow" dxfId="55"/>
      <tableStyleElement type="lastColumn" dxfId="5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ransport" displayName="Transport" ref="B11:J18" headerRowCount="0" totalsRowCount="1">
  <tableColumns count="9">
    <tableColumn id="1" name="TRANSPORT" totalsRowLabel="I ALT" dataDxfId="53" totalsRowDxfId="8"/>
    <tableColumn id="11" name="Dag 1" totalsRowFunction="custom" dataDxfId="52" totalsRowDxfId="7">
      <totalsRowFormula>SUBTOTAL(109,C12:C17)</totalsRowFormula>
    </tableColumn>
    <tableColumn id="12" name="Dag 2" totalsRowFunction="custom" dataDxfId="51" totalsRowDxfId="6">
      <totalsRowFormula>SUBTOTAL(109,D12:D17)</totalsRowFormula>
    </tableColumn>
    <tableColumn id="17" name="Dag 3" dataDxfId="50" totalsRowDxfId="5"/>
    <tableColumn id="13" name="Dag 4" totalsRowFunction="custom" dataDxfId="49" totalsRowDxfId="4">
      <totalsRowFormula>SUBTOTAL(109,F12:F17)</totalsRowFormula>
    </tableColumn>
    <tableColumn id="14" name="Dag 5" totalsRowFunction="custom" dataDxfId="48" totalsRowDxfId="3">
      <totalsRowFormula>SUBTOTAL(109,G12:G17)</totalsRowFormula>
    </tableColumn>
    <tableColumn id="15" name="Dag 6" totalsRowFunction="custom" dataDxfId="47" totalsRowDxfId="2">
      <totalsRowFormula>SUBTOTAL(109,H12:H17)</totalsRowFormula>
    </tableColumn>
    <tableColumn id="16" name="Dag 7" totalsRowFunction="custom" dataDxfId="46" totalsRowDxfId="1">
      <totalsRowFormula>SUBTOTAL(109,I12:I17)</totalsRowFormula>
    </tableColumn>
    <tableColumn id="9" name="I Alt" totalsRowFunction="custom" dataDxfId="45" totalsRowDxfId="0">
      <calculatedColumnFormula>SUM(Transport[[#This Row],[Dag 1]:[Dag 7]])</calculatedColumnFormula>
      <totalsRowFormula>SUM(J12:J17)</totalsRowFormula>
    </tableColumn>
  </tableColumns>
  <tableStyleInfo name="udgiftsrapport" showFirstColumn="0" showLastColumn="1" showRowStripes="1" showColumnStripes="0"/>
  <extLst>
    <ext xmlns:x14="http://schemas.microsoft.com/office/spreadsheetml/2009/9/main" uri="{504A1905-F514-4f6f-8877-14C23A59335A}">
      <x14:table altText="Transportudgifter" altTextSummary="Liste over transportudgifter for hver dag i udgiftsugen."/>
    </ext>
  </extLst>
</table>
</file>

<file path=xl/tables/table2.xml><?xml version="1.0" encoding="utf-8"?>
<table xmlns="http://schemas.openxmlformats.org/spreadsheetml/2006/main" id="2" name="Indlogering_måltider" displayName="Indlogering_måltider" ref="B21:J27" headerRowCount="0" totalsRowCount="1">
  <tableColumns count="9">
    <tableColumn id="1" name="INDLOGERING OG MÅLTIDER" totalsRowLabel="I ALT" dataDxfId="44" totalsRowDxfId="43"/>
    <tableColumn id="11" name="Dag 1" totalsRowFunction="custom" dataDxfId="42" totalsRowDxfId="41">
      <totalsRowFormula>SUBTOTAL(109,C21,C26)</totalsRowFormula>
    </tableColumn>
    <tableColumn id="14" name="Dag 2" totalsRowFunction="custom" dataDxfId="40" totalsRowDxfId="39">
      <totalsRowFormula>SUBTOTAL(109,D21,D26)</totalsRowFormula>
    </tableColumn>
    <tableColumn id="13" name="Dag 3" totalsRowFunction="custom" dataDxfId="38" totalsRowDxfId="37">
      <totalsRowFormula>SUBTOTAL(109,E21,E26)</totalsRowFormula>
    </tableColumn>
    <tableColumn id="17" name="Dag 4" totalsRowFunction="custom" dataDxfId="36" totalsRowDxfId="35">
      <totalsRowFormula>SUBTOTAL(109,F21,F26)</totalsRowFormula>
    </tableColumn>
    <tableColumn id="16" name="Dag 5" totalsRowFunction="custom" dataDxfId="34" totalsRowDxfId="33">
      <totalsRowFormula>SUBTOTAL(109,G21,G26)</totalsRowFormula>
    </tableColumn>
    <tableColumn id="15" name="Dag 6" totalsRowFunction="custom" dataDxfId="32" totalsRowDxfId="31">
      <totalsRowFormula>SUBTOTAL(109,H21,H26)</totalsRowFormula>
    </tableColumn>
    <tableColumn id="12" name="Dag 7" totalsRowFunction="custom" dataDxfId="30" totalsRowDxfId="29">
      <totalsRowFormula>SUBTOTAL(109,I21,I26)</totalsRowFormula>
    </tableColumn>
    <tableColumn id="9" name="I Alt" totalsRowFunction="custom" dataDxfId="28" totalsRowDxfId="27" dataCellStyle="Do Not Type">
      <calculatedColumnFormula>SUM(Indlogering_måltider[[#This Row],[Dag 1]:[Dag 7]])</calculatedColumnFormula>
      <totalsRowFormula>SUBTOTAL(109,J21,J26)</totalsRowFormula>
    </tableColumn>
  </tableColumns>
  <tableStyleInfo name="udgiftsrapport" showFirstColumn="0" showLastColumn="1" showRowStripes="1" showColumnStripes="0"/>
  <extLst>
    <ext xmlns:x14="http://schemas.microsoft.com/office/spreadsheetml/2009/9/main" uri="{504A1905-F514-4f6f-8877-14C23A59335A}">
      <x14:table altText="Udgifter til logi og måltider" altTextSummary="Liste over udgifter til logi og måltider for hver dag i udgiftsugen."/>
    </ext>
  </extLst>
</table>
</file>

<file path=xl/tables/table3.xml><?xml version="1.0" encoding="utf-8"?>
<table xmlns="http://schemas.openxmlformats.org/spreadsheetml/2006/main" id="3" name="Diverse" displayName="Diverse" ref="B30:J35" headerRowCount="0" totalsRowCount="1">
  <tableColumns count="9">
    <tableColumn id="1" name="DIVERSE" totalsRowLabel="I ALT" dataDxfId="26" totalsRowDxfId="25"/>
    <tableColumn id="2" name="Dag 1" totalsRowFunction="sum" dataDxfId="24" totalsRowDxfId="23"/>
    <tableColumn id="3" name="Dag 2" totalsRowFunction="sum" dataDxfId="22" totalsRowDxfId="21"/>
    <tableColumn id="4" name="Dag 3" totalsRowFunction="sum" dataDxfId="20" totalsRowDxfId="19"/>
    <tableColumn id="5" name="Dag 4" totalsRowFunction="sum" dataDxfId="18" totalsRowDxfId="17"/>
    <tableColumn id="6" name="Dag 5" totalsRowFunction="sum" dataDxfId="16" totalsRowDxfId="15"/>
    <tableColumn id="7" name="Dag 6" totalsRowFunction="sum" dataDxfId="14" totalsRowDxfId="13"/>
    <tableColumn id="8" name="Dag 7" totalsRowFunction="sum" dataDxfId="12" totalsRowDxfId="11"/>
    <tableColumn id="9" name="I Alt" totalsRowFunction="sum" dataDxfId="10" totalsRowDxfId="9" dataCellStyle="Do Not Type">
      <calculatedColumnFormula>SUM(Diverse[[#This Row],[Dag 1]:[Dag 7]])</calculatedColumnFormula>
    </tableColumn>
  </tableColumns>
  <tableStyleInfo name="udgiftsrapport" showFirstColumn="0" showLastColumn="1" showRowStripes="1" showColumnStripes="0"/>
  <extLst>
    <ext xmlns:x14="http://schemas.microsoft.com/office/spreadsheetml/2009/9/main" uri="{504A1905-F514-4f6f-8877-14C23A59335A}">
      <x14:table altText="Diverse udgifter" altTextSummary="Liste over diverse udgifter for hver dag i udgiftsugen."/>
    </ext>
  </extLst>
</table>
</file>

<file path=xl/theme/theme1.xml><?xml version="1.0" encoding="utf-8"?>
<a:theme xmlns:a="http://schemas.openxmlformats.org/drawingml/2006/main" name="Office Theme">
  <a:themeElements>
    <a:clrScheme name="Expense Report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4D647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Expense Report">
      <a:majorFont>
        <a:latin typeface="Bookman Old Style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J45"/>
  <sheetViews>
    <sheetView showGridLines="0" tabSelected="1" zoomScaleNormal="100" workbookViewId="0"/>
  </sheetViews>
  <sheetFormatPr defaultRowHeight="16.5" customHeight="1" x14ac:dyDescent="0.2"/>
  <cols>
    <col min="1" max="1" width="2" customWidth="1"/>
    <col min="2" max="2" width="24.42578125" customWidth="1"/>
    <col min="3" max="10" width="13.7109375" customWidth="1"/>
    <col min="11" max="11" width="1.42578125" customWidth="1"/>
  </cols>
  <sheetData>
    <row r="1" spans="1:10" s="9" customFormat="1" ht="31.5" customHeight="1" x14ac:dyDescent="0.2">
      <c r="A1" s="12" t="s">
        <v>17</v>
      </c>
      <c r="B1" s="12"/>
      <c r="C1" s="1"/>
      <c r="D1" s="1"/>
      <c r="E1" s="1"/>
      <c r="F1" s="1"/>
      <c r="G1" s="1"/>
      <c r="H1" s="1"/>
      <c r="I1" s="1"/>
      <c r="J1" s="1"/>
    </row>
    <row r="2" spans="1:10" ht="52.5" customHeight="1" x14ac:dyDescent="0.65">
      <c r="A2" s="13" t="s">
        <v>18</v>
      </c>
    </row>
    <row r="4" spans="1:10" ht="16.5" customHeight="1" x14ac:dyDescent="0.2">
      <c r="B4" s="18" t="s">
        <v>19</v>
      </c>
      <c r="C4" s="19" t="s">
        <v>25</v>
      </c>
      <c r="G4" s="2" t="s">
        <v>23</v>
      </c>
      <c r="H4" s="3"/>
      <c r="I4" s="3"/>
      <c r="J4" s="3"/>
    </row>
    <row r="5" spans="1:10" ht="16.5" customHeight="1" x14ac:dyDescent="0.2">
      <c r="B5" s="18" t="s">
        <v>20</v>
      </c>
      <c r="C5" s="19" t="s">
        <v>26</v>
      </c>
    </row>
    <row r="6" spans="1:10" ht="16.5" customHeight="1" x14ac:dyDescent="0.2">
      <c r="B6" s="18" t="s">
        <v>21</v>
      </c>
      <c r="C6" s="20">
        <v>41340</v>
      </c>
      <c r="G6" s="17" t="s">
        <v>24</v>
      </c>
      <c r="H6" s="3"/>
      <c r="I6" s="3"/>
      <c r="J6" s="3"/>
    </row>
    <row r="7" spans="1:10" ht="16.5" customHeight="1" x14ac:dyDescent="0.2">
      <c r="B7" s="18" t="s">
        <v>22</v>
      </c>
      <c r="C7" s="36">
        <v>0.67</v>
      </c>
    </row>
    <row r="9" spans="1:10" ht="16.5" customHeight="1" x14ac:dyDescent="0.2">
      <c r="C9" s="15" t="str">
        <f t="shared" ref="C9:I9" si="0">UPPER(TEXT(C10,"dddd"))</f>
        <v>FREDAG</v>
      </c>
      <c r="D9" s="15" t="str">
        <f t="shared" si="0"/>
        <v>LØRDAG</v>
      </c>
      <c r="E9" s="15" t="str">
        <f t="shared" si="0"/>
        <v>SØNDAG</v>
      </c>
      <c r="F9" s="15" t="str">
        <f t="shared" si="0"/>
        <v>MANDAG</v>
      </c>
      <c r="G9" s="15" t="str">
        <f t="shared" si="0"/>
        <v>TIRSDAG</v>
      </c>
      <c r="H9" s="15" t="str">
        <f t="shared" si="0"/>
        <v>ONSDAG</v>
      </c>
      <c r="I9" s="15" t="str">
        <f t="shared" si="0"/>
        <v>TORSDAG</v>
      </c>
    </row>
    <row r="10" spans="1:10" ht="16.5" customHeight="1" x14ac:dyDescent="0.2">
      <c r="B10" s="14" t="s">
        <v>27</v>
      </c>
      <c r="C10" s="16">
        <f>Ugen_slutter-6</f>
        <v>41334</v>
      </c>
      <c r="D10" s="16">
        <f>Ugen_slutter-5</f>
        <v>41335</v>
      </c>
      <c r="E10" s="16">
        <f>Ugen_slutter-4</f>
        <v>41336</v>
      </c>
      <c r="F10" s="16">
        <f>Ugen_slutter-3</f>
        <v>41337</v>
      </c>
      <c r="G10" s="16">
        <f>Ugen_slutter-2</f>
        <v>41338</v>
      </c>
      <c r="H10" s="16">
        <f>Ugen_slutter-1</f>
        <v>41339</v>
      </c>
      <c r="I10" s="16">
        <f>Ugen_slutter</f>
        <v>41340</v>
      </c>
      <c r="J10" s="22" t="s">
        <v>29</v>
      </c>
    </row>
    <row r="11" spans="1:10" ht="16.5" customHeight="1" x14ac:dyDescent="0.2">
      <c r="B11" s="21" t="s">
        <v>0</v>
      </c>
      <c r="C11" s="10">
        <v>145</v>
      </c>
      <c r="D11" s="10"/>
      <c r="E11" s="10"/>
      <c r="F11" s="10"/>
      <c r="G11" s="10"/>
      <c r="H11" s="10"/>
      <c r="I11" s="10"/>
      <c r="J11" s="23">
        <f>SUM(Transport[[#This Row],[Dag 1]:[Dag 7]])</f>
        <v>145</v>
      </c>
    </row>
    <row r="12" spans="1:10" ht="16.5" customHeight="1" x14ac:dyDescent="0.2">
      <c r="B12" s="21" t="s">
        <v>5</v>
      </c>
      <c r="C12" s="33">
        <f t="shared" ref="C12:I12" si="1">C11*Kørselsforbrug</f>
        <v>97.15</v>
      </c>
      <c r="D12" s="33">
        <f t="shared" si="1"/>
        <v>0</v>
      </c>
      <c r="E12" s="33">
        <f t="shared" si="1"/>
        <v>0</v>
      </c>
      <c r="F12" s="33">
        <f t="shared" si="1"/>
        <v>0</v>
      </c>
      <c r="G12" s="33">
        <f t="shared" si="1"/>
        <v>0</v>
      </c>
      <c r="H12" s="33">
        <f t="shared" si="1"/>
        <v>0</v>
      </c>
      <c r="I12" s="33">
        <f t="shared" si="1"/>
        <v>0</v>
      </c>
      <c r="J12" s="34">
        <f>SUM(Transport[[#This Row],[Dag 1]:[Dag 7]])</f>
        <v>97.15</v>
      </c>
    </row>
    <row r="13" spans="1:10" ht="16.5" customHeight="1" x14ac:dyDescent="0.2">
      <c r="B13" s="21" t="s">
        <v>1</v>
      </c>
      <c r="C13" s="35"/>
      <c r="D13" s="35"/>
      <c r="E13" s="35"/>
      <c r="F13" s="35">
        <v>17</v>
      </c>
      <c r="G13" s="35"/>
      <c r="H13" s="35"/>
      <c r="I13" s="35"/>
      <c r="J13" s="34">
        <f>SUM(Transport[[#This Row],[Dag 1]:[Dag 7]])</f>
        <v>17</v>
      </c>
    </row>
    <row r="14" spans="1:10" ht="16.5" customHeight="1" x14ac:dyDescent="0.2">
      <c r="B14" s="21" t="s">
        <v>2</v>
      </c>
      <c r="C14" s="35">
        <v>79</v>
      </c>
      <c r="D14" s="35"/>
      <c r="E14" s="35"/>
      <c r="F14" s="35">
        <v>79</v>
      </c>
      <c r="G14" s="35"/>
      <c r="H14" s="35"/>
      <c r="I14" s="35"/>
      <c r="J14" s="34">
        <f>SUM(Transport[[#This Row],[Dag 1]:[Dag 7]])</f>
        <v>158</v>
      </c>
    </row>
    <row r="15" spans="1:10" ht="16.5" customHeight="1" x14ac:dyDescent="0.2">
      <c r="B15" s="21" t="s">
        <v>3</v>
      </c>
      <c r="C15" s="35"/>
      <c r="D15" s="35"/>
      <c r="E15" s="35"/>
      <c r="F15" s="35"/>
      <c r="G15" s="35"/>
      <c r="H15" s="35"/>
      <c r="I15" s="35"/>
      <c r="J15" s="34">
        <f>SUM(Transport[[#This Row],[Dag 1]:[Dag 7]])</f>
        <v>0</v>
      </c>
    </row>
    <row r="16" spans="1:10" ht="16.5" customHeight="1" x14ac:dyDescent="0.2">
      <c r="B16" s="21" t="s">
        <v>36</v>
      </c>
      <c r="C16" s="35"/>
      <c r="D16" s="35"/>
      <c r="E16" s="35"/>
      <c r="F16" s="35"/>
      <c r="G16" s="35"/>
      <c r="H16" s="35"/>
      <c r="I16" s="35"/>
      <c r="J16" s="34">
        <f>SUM(Transport[[#This Row],[Dag 1]:[Dag 7]])</f>
        <v>0</v>
      </c>
    </row>
    <row r="17" spans="2:10" ht="16.5" customHeight="1" x14ac:dyDescent="0.2">
      <c r="B17" s="21" t="s">
        <v>4</v>
      </c>
      <c r="C17" s="35"/>
      <c r="D17" s="35"/>
      <c r="E17" s="35"/>
      <c r="F17" s="35">
        <v>235</v>
      </c>
      <c r="G17" s="35"/>
      <c r="H17" s="35"/>
      <c r="I17" s="35"/>
      <c r="J17" s="34">
        <f>SUM(Transport[[#This Row],[Dag 1]:[Dag 7]])</f>
        <v>235</v>
      </c>
    </row>
    <row r="18" spans="2:10" ht="16.5" customHeight="1" x14ac:dyDescent="0.2">
      <c r="B18" s="44" t="s">
        <v>29</v>
      </c>
      <c r="C18" s="45">
        <f>SUBTOTAL(109,C12:C17)</f>
        <v>176.15</v>
      </c>
      <c r="D18" s="45">
        <f>SUBTOTAL(109,D12:D17)</f>
        <v>0</v>
      </c>
      <c r="E18" s="46"/>
      <c r="F18" s="45">
        <f>SUBTOTAL(109,F12:F17)</f>
        <v>331</v>
      </c>
      <c r="G18" s="45">
        <f>SUBTOTAL(109,G12:G17)</f>
        <v>0</v>
      </c>
      <c r="H18" s="45">
        <f>SUBTOTAL(109,H12:H17)</f>
        <v>0</v>
      </c>
      <c r="I18" s="45">
        <f>SUBTOTAL(109,I12:I17)</f>
        <v>0</v>
      </c>
      <c r="J18" s="45">
        <f>SUM(J12:J17)</f>
        <v>507.15</v>
      </c>
    </row>
    <row r="19" spans="2:10" ht="16.5" customHeight="1" x14ac:dyDescent="0.2">
      <c r="B19" s="37"/>
      <c r="C19" s="37"/>
      <c r="D19" s="37"/>
      <c r="E19" s="37"/>
      <c r="F19" s="37"/>
      <c r="G19" s="37"/>
      <c r="H19" s="37"/>
      <c r="I19" s="37"/>
      <c r="J19" s="37"/>
    </row>
    <row r="20" spans="2:10" ht="16.5" customHeight="1" x14ac:dyDescent="0.2">
      <c r="B20" s="14" t="s">
        <v>37</v>
      </c>
    </row>
    <row r="21" spans="2:10" ht="16.5" customHeight="1" x14ac:dyDescent="0.2">
      <c r="B21" s="21" t="s">
        <v>6</v>
      </c>
      <c r="C21" s="31">
        <v>145</v>
      </c>
      <c r="D21" s="31"/>
      <c r="E21" s="31"/>
      <c r="F21" s="31"/>
      <c r="G21" s="31"/>
      <c r="H21" s="31"/>
      <c r="I21" s="31"/>
      <c r="J21" s="32">
        <f>SUM(Indlogering_måltider[[#This Row],[Dag 1]:[Dag 7]])</f>
        <v>145</v>
      </c>
    </row>
    <row r="22" spans="2:10" ht="16.5" customHeight="1" x14ac:dyDescent="0.2">
      <c r="B22" s="21" t="s">
        <v>7</v>
      </c>
      <c r="C22" s="31">
        <v>11.49</v>
      </c>
      <c r="D22" s="31"/>
      <c r="E22" s="31"/>
      <c r="F22" s="31"/>
      <c r="G22" s="31"/>
      <c r="H22" s="31"/>
      <c r="I22" s="31"/>
      <c r="J22" s="32">
        <f>SUM(Indlogering_måltider[[#This Row],[Dag 1]:[Dag 7]])</f>
        <v>11.49</v>
      </c>
    </row>
    <row r="23" spans="2:10" ht="16.5" customHeight="1" x14ac:dyDescent="0.2">
      <c r="B23" s="21" t="s">
        <v>8</v>
      </c>
      <c r="C23" s="31">
        <v>12</v>
      </c>
      <c r="D23" s="31"/>
      <c r="E23" s="31"/>
      <c r="F23" s="31"/>
      <c r="G23" s="31"/>
      <c r="H23" s="31"/>
      <c r="I23" s="31"/>
      <c r="J23" s="32">
        <f>SUM(Indlogering_måltider[[#This Row],[Dag 1]:[Dag 7]])</f>
        <v>12</v>
      </c>
    </row>
    <row r="24" spans="2:10" ht="16.5" customHeight="1" x14ac:dyDescent="0.2">
      <c r="B24" s="21" t="s">
        <v>9</v>
      </c>
      <c r="C24" s="31">
        <v>17</v>
      </c>
      <c r="D24" s="31"/>
      <c r="E24" s="31"/>
      <c r="F24" s="31"/>
      <c r="G24" s="31"/>
      <c r="H24" s="31"/>
      <c r="I24" s="31"/>
      <c r="J24" s="32">
        <f>SUM(Indlogering_måltider[[#This Row],[Dag 1]:[Dag 7]])</f>
        <v>17</v>
      </c>
    </row>
    <row r="25" spans="2:10" ht="16.5" customHeight="1" x14ac:dyDescent="0.2">
      <c r="B25" s="21" t="s">
        <v>16</v>
      </c>
      <c r="C25" s="31">
        <f>C24*Kørselsforbrug</f>
        <v>11.39</v>
      </c>
      <c r="D25" s="31"/>
      <c r="E25" s="31"/>
      <c r="F25" s="31"/>
      <c r="G25" s="31"/>
      <c r="H25" s="31"/>
      <c r="I25" s="31"/>
      <c r="J25" s="32">
        <f>SUM(Indlogering_måltider[[#This Row],[Dag 1]:[Dag 7]])</f>
        <v>11.39</v>
      </c>
    </row>
    <row r="26" spans="2:10" ht="16.5" customHeight="1" x14ac:dyDescent="0.2">
      <c r="B26" s="21" t="s">
        <v>10</v>
      </c>
      <c r="C26" s="32">
        <f>SUM(C22:C24)</f>
        <v>40.49</v>
      </c>
      <c r="D26" s="32">
        <f t="shared" ref="D26:I26" si="2">SUM(D22:D24)</f>
        <v>0</v>
      </c>
      <c r="E26" s="32">
        <f t="shared" si="2"/>
        <v>0</v>
      </c>
      <c r="F26" s="32">
        <f t="shared" si="2"/>
        <v>0</v>
      </c>
      <c r="G26" s="32">
        <f t="shared" si="2"/>
        <v>0</v>
      </c>
      <c r="H26" s="32">
        <f t="shared" si="2"/>
        <v>0</v>
      </c>
      <c r="I26" s="32">
        <f t="shared" si="2"/>
        <v>0</v>
      </c>
      <c r="J26" s="32">
        <f>SUM(Indlogering_måltider[[#This Row],[Dag 1]:[Dag 7]])</f>
        <v>40.49</v>
      </c>
    </row>
    <row r="27" spans="2:10" ht="16.5" customHeight="1" x14ac:dyDescent="0.2">
      <c r="B27" s="25" t="s">
        <v>29</v>
      </c>
      <c r="C27" s="26">
        <f t="shared" ref="C27:J27" si="3">SUBTOTAL(109,C21,C26)</f>
        <v>185.49</v>
      </c>
      <c r="D27" s="26">
        <f t="shared" si="3"/>
        <v>0</v>
      </c>
      <c r="E27" s="26">
        <f t="shared" si="3"/>
        <v>0</v>
      </c>
      <c r="F27" s="26">
        <f t="shared" si="3"/>
        <v>0</v>
      </c>
      <c r="G27" s="26">
        <f t="shared" si="3"/>
        <v>0</v>
      </c>
      <c r="H27" s="26">
        <f t="shared" si="3"/>
        <v>0</v>
      </c>
      <c r="I27" s="26">
        <f t="shared" si="3"/>
        <v>0</v>
      </c>
      <c r="J27" s="26">
        <f t="shared" si="3"/>
        <v>185.49</v>
      </c>
    </row>
    <row r="29" spans="2:10" ht="16.5" customHeight="1" x14ac:dyDescent="0.2">
      <c r="B29" s="14" t="s">
        <v>28</v>
      </c>
    </row>
    <row r="30" spans="2:10" ht="19.5" customHeight="1" x14ac:dyDescent="0.2">
      <c r="B30" s="21" t="s">
        <v>11</v>
      </c>
      <c r="C30" s="11"/>
      <c r="D30" s="11"/>
      <c r="E30" s="11"/>
      <c r="F30" s="31"/>
      <c r="G30" s="11"/>
      <c r="H30" s="11"/>
      <c r="I30" s="11"/>
      <c r="J30" s="32">
        <f>SUM(Diverse[[#This Row],[Dag 1]:[Dag 7]])</f>
        <v>0</v>
      </c>
    </row>
    <row r="31" spans="2:10" ht="19.5" customHeight="1" x14ac:dyDescent="0.2">
      <c r="B31" s="21" t="s">
        <v>12</v>
      </c>
      <c r="C31" s="11"/>
      <c r="D31" s="11"/>
      <c r="E31" s="11"/>
      <c r="F31" s="31"/>
      <c r="G31" s="11"/>
      <c r="H31" s="11"/>
      <c r="I31" s="11"/>
      <c r="J31" s="32">
        <f>SUM(Diverse[[#This Row],[Dag 1]:[Dag 7]])</f>
        <v>0</v>
      </c>
    </row>
    <row r="32" spans="2:10" ht="16.5" customHeight="1" x14ac:dyDescent="0.2">
      <c r="B32" s="21" t="s">
        <v>13</v>
      </c>
      <c r="C32" s="11"/>
      <c r="D32" s="11"/>
      <c r="E32" s="11"/>
      <c r="F32" s="31"/>
      <c r="G32" s="11"/>
      <c r="H32" s="11"/>
      <c r="I32" s="11"/>
      <c r="J32" s="32">
        <f>SUM(Diverse[[#This Row],[Dag 1]:[Dag 7]])</f>
        <v>0</v>
      </c>
    </row>
    <row r="33" spans="2:10" ht="19.5" customHeight="1" x14ac:dyDescent="0.2">
      <c r="B33" s="21" t="s">
        <v>35</v>
      </c>
      <c r="C33" s="11"/>
      <c r="D33" s="11"/>
      <c r="E33" s="11"/>
      <c r="F33" s="31"/>
      <c r="G33" s="11"/>
      <c r="H33" s="11"/>
      <c r="I33" s="11"/>
      <c r="J33" s="32">
        <f>SUM(Diverse[[#This Row],[Dag 1]:[Dag 7]])</f>
        <v>0</v>
      </c>
    </row>
    <row r="34" spans="2:10" ht="19.5" customHeight="1" x14ac:dyDescent="0.2">
      <c r="B34" s="21" t="s">
        <v>30</v>
      </c>
      <c r="C34" s="11"/>
      <c r="D34" s="11"/>
      <c r="E34" s="11"/>
      <c r="F34" s="31">
        <v>199</v>
      </c>
      <c r="G34" s="11"/>
      <c r="H34" s="11"/>
      <c r="I34" s="11"/>
      <c r="J34" s="32">
        <f>SUM(Diverse[[#This Row],[Dag 1]:[Dag 7]])</f>
        <v>199</v>
      </c>
    </row>
    <row r="35" spans="2:10" ht="16.5" customHeight="1" x14ac:dyDescent="0.2">
      <c r="B35" s="25" t="s">
        <v>29</v>
      </c>
      <c r="C35" s="26">
        <f>SUBTOTAL(109,Diverse[Dag 1])</f>
        <v>0</v>
      </c>
      <c r="D35" s="26">
        <f>SUBTOTAL(109,Diverse[Dag 2])</f>
        <v>0</v>
      </c>
      <c r="E35" s="26">
        <f>SUBTOTAL(109,Diverse[Dag 3])</f>
        <v>0</v>
      </c>
      <c r="F35" s="26">
        <f>SUBTOTAL(109,Diverse[Dag 4])</f>
        <v>199</v>
      </c>
      <c r="G35" s="26">
        <f>SUBTOTAL(109,Diverse[Dag 5])</f>
        <v>0</v>
      </c>
      <c r="H35" s="26">
        <f>SUBTOTAL(109,Diverse[Dag 6])</f>
        <v>0</v>
      </c>
      <c r="I35" s="26">
        <f>SUBTOTAL(109,Diverse[Dag 7])</f>
        <v>0</v>
      </c>
      <c r="J35" s="26">
        <f>SUBTOTAL(109,Diverse[I Alt])</f>
        <v>199</v>
      </c>
    </row>
    <row r="37" spans="2:10" ht="16.5" customHeight="1" x14ac:dyDescent="0.2">
      <c r="B37" s="24" t="s">
        <v>14</v>
      </c>
      <c r="C37" s="27">
        <f>SUM(Diverse[[#Totals],[Dag 1]],Indlogering_måltider[[#Totals],[Dag 1]],Transport[[#Totals],[Dag 1]])</f>
        <v>361.64</v>
      </c>
      <c r="D37" s="28">
        <f>SUM(Diverse[[#Totals],[Dag 2]],Indlogering_måltider[[#Totals],[Dag 2]],Transport[[#Totals],[Dag 2]])</f>
        <v>0</v>
      </c>
      <c r="E37" s="28">
        <f>SUM(Diverse[[#Totals],[Dag 3]],Indlogering_måltider[[#Totals],[Dag 3]],Transport[[#Totals],[Dag 3]])</f>
        <v>0</v>
      </c>
      <c r="F37" s="28">
        <f>SUM(Diverse[[#Totals],[Dag 4]],Indlogering_måltider[[#Totals],[Dag 4]],Transport[[#Totals],[Dag 4]])</f>
        <v>530</v>
      </c>
      <c r="G37" s="28">
        <f>SUM(Diverse[[#Totals],[Dag 5]],Indlogering_måltider[[#Totals],[Dag 5]],Transport[[#Totals],[Dag 5]])</f>
        <v>0</v>
      </c>
      <c r="H37" s="28">
        <f>SUM(Diverse[[#Totals],[Dag 6]],Indlogering_måltider[[#Totals],[Dag 6]],Transport[[#Totals],[Dag 6]])</f>
        <v>0</v>
      </c>
      <c r="I37" s="28">
        <f>SUM(Diverse[[#Totals],[Dag 7]],Indlogering_måltider[[#Totals],[Dag 7]],Transport[[#Totals],[Dag 7]])</f>
        <v>0</v>
      </c>
      <c r="J37" s="29">
        <f>SUM(Diverse[[#Totals],[I Alt]],Indlogering_måltider[[#Totals],[I Alt]],Transport[[#Totals],[I Alt]])</f>
        <v>891.64</v>
      </c>
    </row>
    <row r="39" spans="2:10" ht="16.5" customHeight="1" x14ac:dyDescent="0.2">
      <c r="J39" s="22" t="s">
        <v>32</v>
      </c>
    </row>
    <row r="40" spans="2:10" ht="16.5" customHeight="1" x14ac:dyDescent="0.2">
      <c r="B40" s="8" t="s">
        <v>31</v>
      </c>
      <c r="C40" s="6"/>
      <c r="D40" s="6"/>
      <c r="E40" s="7"/>
      <c r="I40" s="4"/>
      <c r="J40" s="30">
        <f>SUM(J18,J27,J35)</f>
        <v>891.64</v>
      </c>
    </row>
    <row r="41" spans="2:10" ht="16.5" customHeight="1" x14ac:dyDescent="0.2">
      <c r="B41" s="38"/>
      <c r="C41" s="39"/>
      <c r="D41" s="39"/>
      <c r="E41" s="40"/>
      <c r="J41" s="22" t="s">
        <v>33</v>
      </c>
    </row>
    <row r="42" spans="2:10" ht="16.5" customHeight="1" x14ac:dyDescent="0.2">
      <c r="B42" s="38"/>
      <c r="C42" s="39"/>
      <c r="D42" s="39"/>
      <c r="E42" s="40"/>
      <c r="I42" s="4"/>
      <c r="J42" s="4"/>
    </row>
    <row r="43" spans="2:10" ht="16.5" customHeight="1" x14ac:dyDescent="0.2">
      <c r="B43" s="38"/>
      <c r="C43" s="39"/>
      <c r="D43" s="39"/>
      <c r="E43" s="40"/>
      <c r="J43" s="22" t="s">
        <v>34</v>
      </c>
    </row>
    <row r="44" spans="2:10" ht="16.5" customHeight="1" x14ac:dyDescent="0.2">
      <c r="B44" s="41"/>
      <c r="C44" s="42"/>
      <c r="D44" s="42"/>
      <c r="E44" s="43"/>
      <c r="I44" s="4"/>
      <c r="J44" s="30">
        <f>J40-J42</f>
        <v>891.64</v>
      </c>
    </row>
    <row r="45" spans="2:10" ht="16.5" customHeight="1" x14ac:dyDescent="0.2">
      <c r="J45" s="5" t="s">
        <v>15</v>
      </c>
    </row>
  </sheetData>
  <mergeCells count="2">
    <mergeCell ref="B19:J19"/>
    <mergeCell ref="B41:E44"/>
  </mergeCells>
  <printOptions horizontalCentered="1"/>
  <pageMargins left="0.4" right="0.4" top="0.8" bottom="0.5" header="0.5" footer="0.5"/>
  <pageSetup scale="80" fitToHeight="0" orientation="portrait" r:id="rId1"/>
  <ignoredErrors>
    <ignoredError sqref="C26" formulaRange="1"/>
  </ignoredErrors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C852C1E5F91724B9A95531E564938F8040047D3639BF074B14FBCC11A469034FDEF" ma:contentTypeVersion="57" ma:contentTypeDescription="Create a new document." ma:contentTypeScope="" ma:versionID="7c2c84f4d5e70cd1726c4144606fd097">
  <xsd:schema xmlns:xsd="http://www.w3.org/2001/XMLSchema" xmlns:xs="http://www.w3.org/2001/XMLSchema" xmlns:p="http://schemas.microsoft.com/office/2006/metadata/properties" xmlns:ns2="d01925c2-06df-47dc-afc4-5661f7a07983" targetNamespace="http://schemas.microsoft.com/office/2006/metadata/properties" ma:root="true" ma:fieldsID="52e0bc32026c19713dc65ca8528716ae" ns2:_="">
    <xsd:import namespace="d01925c2-06df-47dc-afc4-5661f7a07983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1925c2-06df-47dc-afc4-5661f7a07983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b7449da-1f85-442f-aa5d-dface1af064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AD231713-E82E-4CE6-8999-1E8A6A67596B}" ma:internalName="CSXSubmissionMarket" ma:readOnly="false" ma:showField="MarketName" ma:web="d01925c2-06df-47dc-afc4-5661f7a07983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1c13c8e-1aed-4916-8045-29ff58760f73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A3D5064-68F5-424F-8E94-94F877F427C1}" ma:internalName="InProjectListLookup" ma:readOnly="true" ma:showField="InProjectLis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2c5bcd4-d97a-45c4-81bc-a619b92ab81c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A3D5064-68F5-424F-8E94-94F877F427C1}" ma:internalName="LastCompleteVersionLookup" ma:readOnly="true" ma:showField="LastComplete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A3D5064-68F5-424F-8E94-94F877F427C1}" ma:internalName="LastPreviewErrorLookup" ma:readOnly="true" ma:showField="LastPreviewError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A3D5064-68F5-424F-8E94-94F877F427C1}" ma:internalName="LastPreviewResultLookup" ma:readOnly="true" ma:showField="LastPreviewResul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A3D5064-68F5-424F-8E94-94F877F427C1}" ma:internalName="LastPreviewAttemptDateLookup" ma:readOnly="true" ma:showField="LastPreviewAttemptDat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A3D5064-68F5-424F-8E94-94F877F427C1}" ma:internalName="LastPreviewedByLookup" ma:readOnly="true" ma:showField="LastPreviewedBy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A3D5064-68F5-424F-8E94-94F877F427C1}" ma:internalName="LastPreviewTimeLookup" ma:readOnly="true" ma:showField="LastPreviewTi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A3D5064-68F5-424F-8E94-94F877F427C1}" ma:internalName="LastPreviewVersionLookup" ma:readOnly="true" ma:showField="LastPreview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A3D5064-68F5-424F-8E94-94F877F427C1}" ma:internalName="LastPublishErrorLookup" ma:readOnly="true" ma:showField="LastPublishError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A3D5064-68F5-424F-8E94-94F877F427C1}" ma:internalName="LastPublishResultLookup" ma:readOnly="true" ma:showField="LastPublishResul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A3D5064-68F5-424F-8E94-94F877F427C1}" ma:internalName="LastPublishAttemptDateLookup" ma:readOnly="true" ma:showField="LastPublishAttemptDat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A3D5064-68F5-424F-8E94-94F877F427C1}" ma:internalName="LastPublishedByLookup" ma:readOnly="true" ma:showField="LastPublishedBy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A3D5064-68F5-424F-8E94-94F877F427C1}" ma:internalName="LastPublishTimeLookup" ma:readOnly="true" ma:showField="LastPublishTi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A3D5064-68F5-424F-8E94-94F877F427C1}" ma:internalName="LastPublishVersionLookup" ma:readOnly="true" ma:showField="LastPublish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16827E70-9845-430F-A094-8731080BBC99}" ma:internalName="LocLastLocAttemptVersionLookup" ma:readOnly="false" ma:showField="LastLocAttemptVersion" ma:web="d01925c2-06df-47dc-afc4-5661f7a07983">
      <xsd:simpleType>
        <xsd:restriction base="dms:Lookup"/>
      </xsd:simpleType>
    </xsd:element>
    <xsd:element name="LocLastLocAttemptVersionTypeLookup" ma:index="71" nillable="true" ma:displayName="Loc Last Loc Attempt Version Type" ma:default="" ma:list="{16827E70-9845-430F-A094-8731080BBC99}" ma:internalName="LocLastLocAttemptVersionTypeLookup" ma:readOnly="true" ma:showField="LastLocAttemptVersionType" ma:web="d01925c2-06df-47dc-afc4-5661f7a07983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16827E70-9845-430F-A094-8731080BBC99}" ma:internalName="LocNewPublishedVersionLookup" ma:readOnly="true" ma:showField="NewPublishedVersion" ma:web="d01925c2-06df-47dc-afc4-5661f7a07983">
      <xsd:simpleType>
        <xsd:restriction base="dms:Lookup"/>
      </xsd:simpleType>
    </xsd:element>
    <xsd:element name="LocOverallHandbackStatusLookup" ma:index="75" nillable="true" ma:displayName="Loc Overall Handback Status" ma:default="" ma:list="{16827E70-9845-430F-A094-8731080BBC99}" ma:internalName="LocOverallHandbackStatusLookup" ma:readOnly="true" ma:showField="OverallHandbackStatus" ma:web="d01925c2-06df-47dc-afc4-5661f7a07983">
      <xsd:simpleType>
        <xsd:restriction base="dms:Lookup"/>
      </xsd:simpleType>
    </xsd:element>
    <xsd:element name="LocOverallLocStatusLookup" ma:index="76" nillable="true" ma:displayName="Loc Overall Localize Status" ma:default="" ma:list="{16827E70-9845-430F-A094-8731080BBC99}" ma:internalName="LocOverallLocStatusLookup" ma:readOnly="true" ma:showField="OverallLocStatus" ma:web="d01925c2-06df-47dc-afc4-5661f7a07983">
      <xsd:simpleType>
        <xsd:restriction base="dms:Lookup"/>
      </xsd:simpleType>
    </xsd:element>
    <xsd:element name="LocOverallPreviewStatusLookup" ma:index="77" nillable="true" ma:displayName="Loc Overall Preview Status" ma:default="" ma:list="{16827E70-9845-430F-A094-8731080BBC99}" ma:internalName="LocOverallPreviewStatusLookup" ma:readOnly="true" ma:showField="OverallPreviewStatus" ma:web="d01925c2-06df-47dc-afc4-5661f7a07983">
      <xsd:simpleType>
        <xsd:restriction base="dms:Lookup"/>
      </xsd:simpleType>
    </xsd:element>
    <xsd:element name="LocOverallPublishStatusLookup" ma:index="78" nillable="true" ma:displayName="Loc Overall Publish Status" ma:default="" ma:list="{16827E70-9845-430F-A094-8731080BBC99}" ma:internalName="LocOverallPublishStatusLookup" ma:readOnly="true" ma:showField="OverallPublishStatus" ma:web="d01925c2-06df-47dc-afc4-5661f7a07983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16827E70-9845-430F-A094-8731080BBC99}" ma:internalName="LocProcessedForHandoffsLookup" ma:readOnly="true" ma:showField="ProcessedForHandoffs" ma:web="d01925c2-06df-47dc-afc4-5661f7a07983">
      <xsd:simpleType>
        <xsd:restriction base="dms:Lookup"/>
      </xsd:simpleType>
    </xsd:element>
    <xsd:element name="LocProcessedForMarketsLookup" ma:index="81" nillable="true" ma:displayName="Loc Processed For Markets" ma:default="" ma:list="{16827E70-9845-430F-A094-8731080BBC99}" ma:internalName="LocProcessedForMarketsLookup" ma:readOnly="true" ma:showField="ProcessedForMarkets" ma:web="d01925c2-06df-47dc-afc4-5661f7a07983">
      <xsd:simpleType>
        <xsd:restriction base="dms:Lookup"/>
      </xsd:simpleType>
    </xsd:element>
    <xsd:element name="LocPublishedDependentAssetsLookup" ma:index="82" nillable="true" ma:displayName="Loc Published Dependent Assets" ma:default="" ma:list="{16827E70-9845-430F-A094-8731080BBC99}" ma:internalName="LocPublishedDependentAssetsLookup" ma:readOnly="true" ma:showField="PublishedDependentAssets" ma:web="d01925c2-06df-47dc-afc4-5661f7a07983">
      <xsd:simpleType>
        <xsd:restriction base="dms:Lookup"/>
      </xsd:simpleType>
    </xsd:element>
    <xsd:element name="LocPublishedLinkedAssetsLookup" ma:index="83" nillable="true" ma:displayName="Loc Published Linked Assets" ma:default="" ma:list="{16827E70-9845-430F-A094-8731080BBC99}" ma:internalName="LocPublishedLinkedAssetsLookup" ma:readOnly="true" ma:showField="PublishedLinkedAssets" ma:web="d01925c2-06df-47dc-afc4-5661f7a07983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cf279a4f-10c7-485f-97b6-00fffa36a68a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AD231713-E82E-4CE6-8999-1E8A6A67596B}" ma:internalName="Markets" ma:readOnly="false" ma:showField="MarketNa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A3D5064-68F5-424F-8E94-94F877F427C1}" ma:internalName="NumOfRatingsLookup" ma:readOnly="true" ma:showField="NumOfRatings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A3D5064-68F5-424F-8E94-94F877F427C1}" ma:internalName="PublishStatusLookup" ma:readOnly="false" ma:showField="PublishStatus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e4b50b2c-1251-462e-9ce8-a84fcff9aa5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186d43cb-1a87-425b-8493-a068deffc2f6}" ma:internalName="TaxCatchAll" ma:showField="CatchAllData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186d43cb-1a87-425b-8493-a068deffc2f6}" ma:internalName="TaxCatchAllLabel" ma:readOnly="true" ma:showField="CatchAllDataLabel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d01925c2-06df-47dc-afc4-5661f7a07983" xsi:nil="true"/>
    <AssetExpire xmlns="d01925c2-06df-47dc-afc4-5661f7a07983">2029-01-01T08:00:00+00:00</AssetExpire>
    <CampaignTagsTaxHTField0 xmlns="d01925c2-06df-47dc-afc4-5661f7a07983">
      <Terms xmlns="http://schemas.microsoft.com/office/infopath/2007/PartnerControls"/>
    </CampaignTagsTaxHTField0>
    <IntlLangReviewDate xmlns="d01925c2-06df-47dc-afc4-5661f7a07983" xsi:nil="true"/>
    <TPFriendlyName xmlns="d01925c2-06df-47dc-afc4-5661f7a07983" xsi:nil="true"/>
    <IntlLangReview xmlns="d01925c2-06df-47dc-afc4-5661f7a07983">false</IntlLangReview>
    <LocLastLocAttemptVersionLookup xmlns="d01925c2-06df-47dc-afc4-5661f7a07983">856625</LocLastLocAttemptVersionLookup>
    <PolicheckWords xmlns="d01925c2-06df-47dc-afc4-5661f7a07983" xsi:nil="true"/>
    <SubmitterId xmlns="d01925c2-06df-47dc-afc4-5661f7a07983" xsi:nil="true"/>
    <AcquiredFrom xmlns="d01925c2-06df-47dc-afc4-5661f7a07983">Internal MS</AcquiredFrom>
    <EditorialStatus xmlns="d01925c2-06df-47dc-afc4-5661f7a07983">Complete</EditorialStatus>
    <Markets xmlns="d01925c2-06df-47dc-afc4-5661f7a07983"/>
    <OriginAsset xmlns="d01925c2-06df-47dc-afc4-5661f7a07983" xsi:nil="true"/>
    <AssetStart xmlns="d01925c2-06df-47dc-afc4-5661f7a07983">2012-09-19T11:17:00+00:00</AssetStart>
    <FriendlyTitle xmlns="d01925c2-06df-47dc-afc4-5661f7a07983" xsi:nil="true"/>
    <MarketSpecific xmlns="d01925c2-06df-47dc-afc4-5661f7a07983">false</MarketSpecific>
    <TPNamespace xmlns="d01925c2-06df-47dc-afc4-5661f7a07983" xsi:nil="true"/>
    <PublishStatusLookup xmlns="d01925c2-06df-47dc-afc4-5661f7a07983">
      <Value>348806</Value>
    </PublishStatusLookup>
    <APAuthor xmlns="d01925c2-06df-47dc-afc4-5661f7a07983">
      <UserInfo>
        <DisplayName>REDMOND\matthos</DisplayName>
        <AccountId>59</AccountId>
        <AccountType/>
      </UserInfo>
    </APAuthor>
    <TPCommandLine xmlns="d01925c2-06df-47dc-afc4-5661f7a07983" xsi:nil="true"/>
    <IntlLangReviewer xmlns="d01925c2-06df-47dc-afc4-5661f7a07983" xsi:nil="true"/>
    <OpenTemplate xmlns="d01925c2-06df-47dc-afc4-5661f7a07983">true</OpenTemplate>
    <CSXSubmissionDate xmlns="d01925c2-06df-47dc-afc4-5661f7a07983" xsi:nil="true"/>
    <TaxCatchAll xmlns="d01925c2-06df-47dc-afc4-5661f7a07983"/>
    <Manager xmlns="d01925c2-06df-47dc-afc4-5661f7a07983" xsi:nil="true"/>
    <NumericId xmlns="d01925c2-06df-47dc-afc4-5661f7a07983" xsi:nil="true"/>
    <ParentAssetId xmlns="d01925c2-06df-47dc-afc4-5661f7a07983" xsi:nil="true"/>
    <OriginalSourceMarket xmlns="d01925c2-06df-47dc-afc4-5661f7a07983">english</OriginalSourceMarket>
    <ApprovalStatus xmlns="d01925c2-06df-47dc-afc4-5661f7a07983">InProgress</ApprovalStatus>
    <TPComponent xmlns="d01925c2-06df-47dc-afc4-5661f7a07983" xsi:nil="true"/>
    <EditorialTags xmlns="d01925c2-06df-47dc-afc4-5661f7a07983" xsi:nil="true"/>
    <TPExecutable xmlns="d01925c2-06df-47dc-afc4-5661f7a07983" xsi:nil="true"/>
    <TPLaunchHelpLink xmlns="d01925c2-06df-47dc-afc4-5661f7a07983" xsi:nil="true"/>
    <LocComments xmlns="d01925c2-06df-47dc-afc4-5661f7a07983" xsi:nil="true"/>
    <LocRecommendedHandoff xmlns="d01925c2-06df-47dc-afc4-5661f7a07983" xsi:nil="true"/>
    <SourceTitle xmlns="d01925c2-06df-47dc-afc4-5661f7a07983" xsi:nil="true"/>
    <CSXUpdate xmlns="d01925c2-06df-47dc-afc4-5661f7a07983">false</CSXUpdate>
    <IntlLocPriority xmlns="d01925c2-06df-47dc-afc4-5661f7a07983" xsi:nil="true"/>
    <UAProjectedTotalWords xmlns="d01925c2-06df-47dc-afc4-5661f7a07983" xsi:nil="true"/>
    <AssetType xmlns="d01925c2-06df-47dc-afc4-5661f7a07983">TP</AssetType>
    <MachineTranslated xmlns="d01925c2-06df-47dc-afc4-5661f7a07983">false</MachineTranslated>
    <OutputCachingOn xmlns="d01925c2-06df-47dc-afc4-5661f7a07983">false</OutputCachingOn>
    <TemplateStatus xmlns="d01925c2-06df-47dc-afc4-5661f7a07983">Complete</TemplateStatus>
    <IsSearchable xmlns="d01925c2-06df-47dc-afc4-5661f7a07983">true</IsSearchable>
    <ContentItem xmlns="d01925c2-06df-47dc-afc4-5661f7a07983" xsi:nil="true"/>
    <HandoffToMSDN xmlns="d01925c2-06df-47dc-afc4-5661f7a07983" xsi:nil="true"/>
    <ShowIn xmlns="d01925c2-06df-47dc-afc4-5661f7a07983">Show everywhere</ShowIn>
    <ThumbnailAssetId xmlns="d01925c2-06df-47dc-afc4-5661f7a07983" xsi:nil="true"/>
    <UALocComments xmlns="d01925c2-06df-47dc-afc4-5661f7a07983" xsi:nil="true"/>
    <UALocRecommendation xmlns="d01925c2-06df-47dc-afc4-5661f7a07983">Localize</UALocRecommendation>
    <LastModifiedDateTime xmlns="d01925c2-06df-47dc-afc4-5661f7a07983" xsi:nil="true"/>
    <LegacyData xmlns="d01925c2-06df-47dc-afc4-5661f7a07983" xsi:nil="true"/>
    <LocManualTestRequired xmlns="d01925c2-06df-47dc-afc4-5661f7a07983">false</LocManualTestRequired>
    <LocMarketGroupTiers2 xmlns="d01925c2-06df-47dc-afc4-5661f7a07983" xsi:nil="true"/>
    <ClipArtFilename xmlns="d01925c2-06df-47dc-afc4-5661f7a07983" xsi:nil="true"/>
    <TPApplication xmlns="d01925c2-06df-47dc-afc4-5661f7a07983" xsi:nil="true"/>
    <CSXHash xmlns="d01925c2-06df-47dc-afc4-5661f7a07983" xsi:nil="true"/>
    <DirectSourceMarket xmlns="d01925c2-06df-47dc-afc4-5661f7a07983">english</DirectSourceMarket>
    <PrimaryImageGen xmlns="d01925c2-06df-47dc-afc4-5661f7a07983">false</PrimaryImageGen>
    <PlannedPubDate xmlns="d01925c2-06df-47dc-afc4-5661f7a07983" xsi:nil="true"/>
    <CSXSubmissionMarket xmlns="d01925c2-06df-47dc-afc4-5661f7a07983" xsi:nil="true"/>
    <Downloads xmlns="d01925c2-06df-47dc-afc4-5661f7a07983">0</Downloads>
    <ArtSampleDocs xmlns="d01925c2-06df-47dc-afc4-5661f7a07983" xsi:nil="true"/>
    <TrustLevel xmlns="d01925c2-06df-47dc-afc4-5661f7a07983">1 Microsoft Managed Content</TrustLevel>
    <BlockPublish xmlns="d01925c2-06df-47dc-afc4-5661f7a07983">false</BlockPublish>
    <TPLaunchHelpLinkType xmlns="d01925c2-06df-47dc-afc4-5661f7a07983">Template</TPLaunchHelpLinkType>
    <LocalizationTagsTaxHTField0 xmlns="d01925c2-06df-47dc-afc4-5661f7a07983">
      <Terms xmlns="http://schemas.microsoft.com/office/infopath/2007/PartnerControls"/>
    </LocalizationTagsTaxHTField0>
    <BusinessGroup xmlns="d01925c2-06df-47dc-afc4-5661f7a07983" xsi:nil="true"/>
    <Providers xmlns="d01925c2-06df-47dc-afc4-5661f7a07983" xsi:nil="true"/>
    <TemplateTemplateType xmlns="d01925c2-06df-47dc-afc4-5661f7a07983">Excel Spreadsheet Template</TemplateTemplateType>
    <TimesCloned xmlns="d01925c2-06df-47dc-afc4-5661f7a07983" xsi:nil="true"/>
    <TPAppVersion xmlns="d01925c2-06df-47dc-afc4-5661f7a07983" xsi:nil="true"/>
    <VoteCount xmlns="d01925c2-06df-47dc-afc4-5661f7a07983" xsi:nil="true"/>
    <FeatureTagsTaxHTField0 xmlns="d01925c2-06df-47dc-afc4-5661f7a07983">
      <Terms xmlns="http://schemas.microsoft.com/office/infopath/2007/PartnerControls"/>
    </FeatureTagsTaxHTField0>
    <Provider xmlns="d01925c2-06df-47dc-afc4-5661f7a07983" xsi:nil="true"/>
    <UACurrentWords xmlns="d01925c2-06df-47dc-afc4-5661f7a07983" xsi:nil="true"/>
    <AssetId xmlns="d01925c2-06df-47dc-afc4-5661f7a07983">TP103458070</AssetId>
    <TPClientViewer xmlns="d01925c2-06df-47dc-afc4-5661f7a07983" xsi:nil="true"/>
    <DSATActionTaken xmlns="d01925c2-06df-47dc-afc4-5661f7a07983" xsi:nil="true"/>
    <APEditor xmlns="d01925c2-06df-47dc-afc4-5661f7a07983">
      <UserInfo>
        <DisplayName/>
        <AccountId xsi:nil="true"/>
        <AccountType/>
      </UserInfo>
    </APEditor>
    <TPInstallLocation xmlns="d01925c2-06df-47dc-afc4-5661f7a07983" xsi:nil="true"/>
    <OOCacheId xmlns="d01925c2-06df-47dc-afc4-5661f7a07983" xsi:nil="true"/>
    <IsDeleted xmlns="d01925c2-06df-47dc-afc4-5661f7a07983">false</IsDeleted>
    <PublishTargets xmlns="d01925c2-06df-47dc-afc4-5661f7a07983">OfficeOnlineVNext</PublishTargets>
    <ApprovalLog xmlns="d01925c2-06df-47dc-afc4-5661f7a07983" xsi:nil="true"/>
    <BugNumber xmlns="d01925c2-06df-47dc-afc4-5661f7a07983" xsi:nil="true"/>
    <CrawlForDependencies xmlns="d01925c2-06df-47dc-afc4-5661f7a07983">false</CrawlForDependencies>
    <InternalTagsTaxHTField0 xmlns="d01925c2-06df-47dc-afc4-5661f7a07983">
      <Terms xmlns="http://schemas.microsoft.com/office/infopath/2007/PartnerControls"/>
    </InternalTagsTaxHTField0>
    <LastHandOff xmlns="d01925c2-06df-47dc-afc4-5661f7a07983" xsi:nil="true"/>
    <Milestone xmlns="d01925c2-06df-47dc-afc4-5661f7a07983" xsi:nil="true"/>
    <OriginalRelease xmlns="d01925c2-06df-47dc-afc4-5661f7a07983">15</OriginalRelease>
    <RecommendationsModifier xmlns="d01925c2-06df-47dc-afc4-5661f7a07983" xsi:nil="true"/>
    <ScenarioTagsTaxHTField0 xmlns="d01925c2-06df-47dc-afc4-5661f7a07983">
      <Terms xmlns="http://schemas.microsoft.com/office/infopath/2007/PartnerControls"/>
    </ScenarioTagsTaxHTField0>
    <UANotes xmlns="d01925c2-06df-47dc-afc4-5661f7a0798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9C5126D-E835-48EE-83DD-3A587A3E9BCB}"/>
</file>

<file path=customXml/itemProps2.xml><?xml version="1.0" encoding="utf-8"?>
<ds:datastoreItem xmlns:ds="http://schemas.openxmlformats.org/officeDocument/2006/customXml" ds:itemID="{371F0D83-5A08-46A5-A115-91DA399E2ED1}"/>
</file>

<file path=customXml/itemProps3.xml><?xml version="1.0" encoding="utf-8"?>
<ds:datastoreItem xmlns:ds="http://schemas.openxmlformats.org/officeDocument/2006/customXml" ds:itemID="{F71D6BD8-0F47-4058-869A-398337FFA0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udgiftsrapport</vt:lpstr>
      <vt:lpstr>Kørselsforbrug</vt:lpstr>
      <vt:lpstr>Ugen_slutter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DAN</dc:creator>
  <cp:lastModifiedBy>DAN</cp:lastModifiedBy>
  <dcterms:created xsi:type="dcterms:W3CDTF">2012-09-17T21:49:54Z</dcterms:created>
  <dcterms:modified xsi:type="dcterms:W3CDTF">2012-11-14T03:44:46Z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0x010100FC852C1E5F91724B9A95531E564938F8040047D3639BF074B14FBCC11A469034FDEF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