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fi-FI\"/>
    </mc:Choice>
  </mc:AlternateContent>
  <bookViews>
    <workbookView xWindow="0" yWindow="0" windowWidth="28800" windowHeight="13500" xr2:uid="{00000000-000D-0000-FFFF-FFFF00000000}"/>
  </bookViews>
  <sheets>
    <sheet name="Tehtäväluettelo" sheetId="1" r:id="rId1"/>
  </sheets>
  <definedNames>
    <definedName name="Kalenterivuosi">Tehtäväluettelo!$I$1</definedName>
    <definedName name="Otsikko1">Tehtäväluettelo[[#Headers],[Tehtävä]]</definedName>
    <definedName name="_xlnm.Print_Titles" localSheetId="0">Tehtäväluettelo!$3:$3</definedName>
  </definedNames>
  <calcPr calcId="171027"/>
</workbook>
</file>

<file path=xl/calcChain.xml><?xml version="1.0" encoding="utf-8"?>
<calcChain xmlns="http://schemas.openxmlformats.org/spreadsheetml/2006/main">
  <c r="H5" i="1" l="1"/>
  <c r="I1" i="1" l="1"/>
  <c r="E7" i="1" l="1"/>
  <c r="F7" i="1" s="1"/>
  <c r="H7" i="1" s="1"/>
  <c r="E6" i="1"/>
  <c r="F6" i="1" s="1"/>
  <c r="H6" i="1" s="1"/>
  <c r="E5" i="1"/>
  <c r="F5" i="1" s="1"/>
  <c r="E4" i="1"/>
  <c r="F4" i="1" s="1"/>
  <c r="H4" i="1" s="1"/>
</calcChain>
</file>

<file path=xl/sharedStrings.xml><?xml version="1.0" encoding="utf-8"?>
<sst xmlns="http://schemas.openxmlformats.org/spreadsheetml/2006/main" count="21" uniqueCount="19">
  <si>
    <t>TEHTÄVÄLUETTELO</t>
  </si>
  <si>
    <t>Tehtävä</t>
  </si>
  <si>
    <t>Tehtävä 1</t>
  </si>
  <si>
    <t>Tehtävä 2</t>
  </si>
  <si>
    <t>Tehtävä 3</t>
  </si>
  <si>
    <t>Tehtävä 4</t>
  </si>
  <si>
    <t xml:space="preserve">Prioriteetti </t>
  </si>
  <si>
    <t>Pieni</t>
  </si>
  <si>
    <t xml:space="preserve">Tila </t>
  </si>
  <si>
    <t>Ei aloitettu</t>
  </si>
  <si>
    <t xml:space="preserve">Alkamispäivä </t>
  </si>
  <si>
    <t xml:space="preserve">Määräpäivä </t>
  </si>
  <si>
    <t>% valmiina</t>
  </si>
  <si>
    <t>Muistiinpanot</t>
  </si>
  <si>
    <t>Normaali</t>
  </si>
  <si>
    <t>Suuri</t>
  </si>
  <si>
    <t>Valmis</t>
  </si>
  <si>
    <t>Käynnissä</t>
  </si>
  <si>
    <t>Valmis tai Myöhässä?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</si>
</sst>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Valmis&quot;;&quot;&quot;;&quot;Myöhässä&quot;"/>
  </numFmts>
  <fonts count="8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8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7">
    <xf numFmtId="0" fontId="0" fillId="0" borderId="0" xfId="0">
      <alignment horizontal="left" vertical="center" wrapText="1" indent="1"/>
    </xf>
    <xf numFmtId="0" fontId="7" fillId="3" borderId="0" xfId="14">
      <alignment horizontal="left" vertical="center" indent="2"/>
    </xf>
    <xf numFmtId="0" fontId="0" fillId="0" borderId="0" xfId="0" applyAlignment="1">
      <alignment horizontal="left" vertical="center" wrapText="1" indent="1"/>
    </xf>
    <xf numFmtId="14" fontId="5" fillId="0" borderId="0" xfId="11" applyAlignment="1">
      <alignment horizontal="left" vertical="center" indent="1"/>
    </xf>
    <xf numFmtId="9" fontId="0" fillId="0" borderId="0" xfId="12" applyFont="1" applyAlignment="1">
      <alignment horizontal="right" vertical="center"/>
    </xf>
    <xf numFmtId="168" fontId="6" fillId="0" borderId="0" xfId="13" applyAlignment="1">
      <alignment horizontal="center" vertical="center"/>
    </xf>
    <xf numFmtId="0" fontId="3" fillId="6" borderId="0" xfId="1">
      <alignment horizontal="left" vertical="center" indent="2"/>
    </xf>
  </cellXfs>
  <cellStyles count="15">
    <cellStyle name="Huomautus" xfId="10" builtinId="10" customBuiltin="1"/>
    <cellStyle name="Kalenterivuosi" xfId="14" xr:uid="{00000000-0005-0000-0000-000001000000}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9" builtinId="19" customBuiltin="1"/>
    <cellStyle name="Pilkku" xfId="5" builtinId="3" customBuiltin="1"/>
    <cellStyle name="Pilkku [0]" xfId="6" builtinId="6" customBuiltin="1"/>
    <cellStyle name="Prosenttia" xfId="12" builtinId="5" customBuiltin="1"/>
    <cellStyle name="Päivämäärä" xfId="11" xr:uid="{00000000-0005-0000-0000-00000B000000}"/>
    <cellStyle name="Valmis/myöhässä" xfId="13" xr:uid="{00000000-0005-0000-0000-00000C000000}"/>
    <cellStyle name="Valuutta" xfId="7" builtinId="4" customBuiltin="1"/>
    <cellStyle name="Valuutta [0]" xfId="8" builtinId="7" customBuiltin="1"/>
  </cellStyles>
  <dxfs count="22">
    <dxf>
      <alignment horizontal="left" vertical="center" textRotation="0" wrapText="1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ehtäväluettelo" defaultPivotStyle="PivotStyleMedium13">
    <tableStyle name="Tehtäväluettelo" pivot="0" count="3" xr9:uid="{00000000-0011-0000-FFFF-FFFF00000000}">
      <tableStyleElement type="wholeTable" dxfId="21"/>
      <tableStyleElement type="headerRow" dxfId="20"/>
      <tableStyleElement type="secondRowStripe" dxfId="19"/>
    </tableStyle>
    <tableStyle name="Pivot-tehtäväluettelo" table="0" count="11" xr9:uid="{00000000-0011-0000-FFFF-FFFF01000000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1543048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Tehtävän vuosi" descr="Vuoden sarkainmerkintä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9925048" y="381000"/>
          <a:ext cx="1097280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Tehtävän vuosi" descr="Solutäyttömuoto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ehtäväluettelo" displayName="Tehtäväluettelo" ref="B3:I7">
  <autoFilter ref="B3:I7" xr:uid="{00000000-0009-0000-0100-000004000000}"/>
  <tableColumns count="8">
    <tableColumn id="1" xr3:uid="{00000000-0010-0000-0000-000001000000}" name="Tehtävä" totalsRowLabel="Summa" dataDxfId="7" dataCellStyle="Normaali"/>
    <tableColumn id="3" xr3:uid="{00000000-0010-0000-0000-000003000000}" name="Prioriteetti " dataDxfId="6" dataCellStyle="Normaali"/>
    <tableColumn id="4" xr3:uid="{00000000-0010-0000-0000-000004000000}" name="Tila " dataDxfId="5" dataCellStyle="Normaali"/>
    <tableColumn id="6" xr3:uid="{00000000-0010-0000-0000-000006000000}" name="Alkamispäivä " dataDxfId="4" dataCellStyle="Päivämäärä"/>
    <tableColumn id="7" xr3:uid="{00000000-0010-0000-0000-000007000000}" name="Määräpäivä " dataDxfId="3" dataCellStyle="Päivämäärä"/>
    <tableColumn id="5" xr3:uid="{00000000-0010-0000-0000-000005000000}" name="% valmiina" dataDxfId="2" dataCellStyle="Prosenttia"/>
    <tableColumn id="9" xr3:uid="{00000000-0010-0000-0000-000009000000}" name="Valmis tai Myöhässä?" dataDxfId="1" dataCellStyle="Valmis/myöhässä">
      <calculatedColumnFormula>IF(AND(Tehtäväluettelo[[#This Row],[Tila ]]="Valmis",Tehtäväluettelo[[#This Row],[% valmiina]]=1),1,IF(ISBLANK(Tehtäväluettelo[[#This Row],[Määräpäivä ]]),-1,IF(AND(Tehtäväluettelo[[#This Row],[Tila ]]&lt;&gt;"Valmis",TODAY()&gt;Tehtäväluettelo[[#This Row],[Määräpäivä ]]),0,-1)))</calculatedColumnFormula>
    </tableColumn>
    <tableColumn id="10" xr3:uid="{00000000-0010-0000-0000-00000A000000}" name="Muistiinpanot" totalsRowFunction="count" dataDxfId="0" dataCellStyle="Normaali"/>
  </tableColumns>
  <tableStyleInfo name="Tehtäväluettelo" showFirstColumn="0" showLastColumn="0" showRowStripes="1" showColumnStripes="0"/>
  <extLst>
    <ext xmlns:x14="http://schemas.microsoft.com/office/spreadsheetml/2009/9/main" uri="{504A1905-F514-4f6f-8877-14C23A59335A}">
      <x14:table altTextSummary="Tehtäväluettelo, joka sisältää tehtävän, prioriteetin, tilan, alkamispäivän, määräpäivän, suoritusprosentin, Valmis- ja Myöhässä-merkinnät sekä muistiinpanot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customWidth="1"/>
    <col min="2" max="2" width="20.625" customWidth="1"/>
    <col min="3" max="3" width="16.625" customWidth="1"/>
    <col min="4" max="4" width="18.25" customWidth="1"/>
    <col min="5" max="5" width="17.375" customWidth="1"/>
    <col min="6" max="6" width="16.625" customWidth="1"/>
    <col min="7" max="7" width="18.625" customWidth="1"/>
    <col min="8" max="8" width="20.25" customWidth="1"/>
    <col min="9" max="9" width="30.625" customWidth="1"/>
    <col min="10" max="10" width="2.625" customWidth="1"/>
  </cols>
  <sheetData>
    <row r="1" spans="2:9" ht="30" customHeight="1" x14ac:dyDescent="0.3">
      <c r="I1" s="1">
        <f ca="1">YEAR(TODAY())</f>
        <v>2017</v>
      </c>
    </row>
    <row r="2" spans="2:9" ht="84" customHeight="1" x14ac:dyDescent="0.3">
      <c r="B2" s="6" t="s">
        <v>0</v>
      </c>
      <c r="C2" s="6"/>
      <c r="D2" s="6"/>
      <c r="E2" s="6"/>
      <c r="F2" s="6"/>
      <c r="G2" s="6"/>
      <c r="H2" s="6"/>
      <c r="I2" s="6"/>
    </row>
    <row r="3" spans="2:9" ht="30" customHeight="1" x14ac:dyDescent="0.3">
      <c r="B3" t="s">
        <v>1</v>
      </c>
      <c r="C3" t="s">
        <v>6</v>
      </c>
      <c r="D3" t="s">
        <v>8</v>
      </c>
      <c r="E3" t="s">
        <v>10</v>
      </c>
      <c r="F3" t="s">
        <v>11</v>
      </c>
      <c r="G3" t="s">
        <v>12</v>
      </c>
      <c r="H3" t="s">
        <v>18</v>
      </c>
      <c r="I3" t="s">
        <v>13</v>
      </c>
    </row>
    <row r="4" spans="2:9" ht="30" customHeight="1" x14ac:dyDescent="0.3">
      <c r="B4" s="2" t="s">
        <v>2</v>
      </c>
      <c r="C4" s="2" t="s">
        <v>14</v>
      </c>
      <c r="D4" s="2" t="s">
        <v>9</v>
      </c>
      <c r="E4" s="3">
        <f ca="1">DATE(Kalenterivuosi, 11, 29)</f>
        <v>43068</v>
      </c>
      <c r="F4" s="3">
        <f ca="1">Tehtäväluettelo[[#This Row],[Alkamispäivä ]]+9</f>
        <v>43077</v>
      </c>
      <c r="G4" s="4">
        <v>0</v>
      </c>
      <c r="H4" s="5">
        <f ca="1">IF(AND(Tehtäväluettelo[[#This Row],[Tila ]]="Valmis",Tehtäväluettelo[[#This Row],[% valmiina]]=1),1,IF(ISBLANK(Tehtäväluettelo[[#This Row],[Määräpäivä ]]),-1,IF(AND(Tehtäväluettelo[[#This Row],[Tila ]]&lt;&gt;"Valmis",TODAY()&gt;Tehtäväluettelo[[#This Row],[Määräpäivä ]]),0,-1)))</f>
        <v>-1</v>
      </c>
      <c r="I4" s="2"/>
    </row>
    <row r="5" spans="2:9" ht="30" customHeight="1" x14ac:dyDescent="0.3">
      <c r="B5" s="2" t="s">
        <v>3</v>
      </c>
      <c r="C5" s="2" t="s">
        <v>15</v>
      </c>
      <c r="D5" s="2" t="s">
        <v>16</v>
      </c>
      <c r="E5" s="3">
        <f ca="1">DATE(Kalenterivuosi, 11, 19)</f>
        <v>43058</v>
      </c>
      <c r="F5" s="3">
        <f ca="1">Tehtäväluettelo[[#This Row],[Alkamispäivä ]]+30</f>
        <v>43088</v>
      </c>
      <c r="G5" s="4">
        <v>1</v>
      </c>
      <c r="H5" s="5">
        <f ca="1">IF(AND(Tehtäväluettelo[[#This Row],[Tila ]]="Valmis",Tehtäväluettelo[[#This Row],[% valmiina]]=1),1,IF(ISBLANK(Tehtäväluettelo[[#This Row],[Määräpäivä ]]),-1,IF(AND(Tehtäväluettelo[[#This Row],[Tila ]]&lt;&gt;"Valmis",TODAY()&gt;Tehtäväluettelo[[#This Row],[Määräpäivä ]]),0,-1)))</f>
        <v>1</v>
      </c>
      <c r="I5" s="2"/>
    </row>
    <row r="6" spans="2:9" ht="30" customHeight="1" x14ac:dyDescent="0.3">
      <c r="B6" s="2" t="s">
        <v>4</v>
      </c>
      <c r="C6" s="2" t="s">
        <v>7</v>
      </c>
      <c r="D6" s="2" t="s">
        <v>17</v>
      </c>
      <c r="E6" s="3">
        <f ca="1">DATE(Kalenterivuosi, 11, 9)</f>
        <v>43048</v>
      </c>
      <c r="F6" s="3">
        <f ca="1">Tehtäväluettelo[[#This Row],[Alkamispäivä ]]+45</f>
        <v>43093</v>
      </c>
      <c r="G6" s="4">
        <v>0.5</v>
      </c>
      <c r="H6" s="5">
        <f ca="1">IF(AND(Tehtäväluettelo[[#This Row],[Tila ]]="Valmis",Tehtäväluettelo[[#This Row],[% valmiina]]=1),1,IF(ISBLANK(Tehtäväluettelo[[#This Row],[Määräpäivä ]]),-1,IF(AND(Tehtäväluettelo[[#This Row],[Tila ]]&lt;&gt;"Valmis",TODAY()&gt;Tehtäväluettelo[[#This Row],[Määräpäivä ]]),0,-1)))</f>
        <v>-1</v>
      </c>
      <c r="I6" s="2"/>
    </row>
    <row r="7" spans="2:9" ht="30" customHeight="1" x14ac:dyDescent="0.3">
      <c r="B7" s="2" t="s">
        <v>5</v>
      </c>
      <c r="C7" s="2" t="s">
        <v>14</v>
      </c>
      <c r="D7" s="2" t="s">
        <v>9</v>
      </c>
      <c r="E7" s="3">
        <f ca="1">DATE(Kalenterivuosi, 12, 29)</f>
        <v>43098</v>
      </c>
      <c r="F7" s="3">
        <f ca="1">Tehtäväluettelo[[#This Row],[Alkamispäivä ]]+55</f>
        <v>43153</v>
      </c>
      <c r="G7" s="4">
        <v>0</v>
      </c>
      <c r="H7" s="5">
        <f ca="1">IF(AND(Tehtäväluettelo[[#This Row],[Tila ]]="Valmis",Tehtäväluettelo[[#This Row],[% valmiina]]=1),1,IF(ISBLANK(Tehtäväluettelo[[#This Row],[Määräpäivä ]]),-1,IF(AND(Tehtäväluettelo[[#This Row],[Tila ]]&lt;&gt;"Valmis",TODAY()&gt;Tehtäväluettelo[[#This Row],[Määräpäivä ]]),0,-1)))</f>
        <v>-1</v>
      </c>
      <c r="I7" s="2"/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Luo tehtäväluettelo tämän laskentataulukon avulla. Anna tämän luettelon vuosi soluun I1" sqref="A1" xr:uid="{00000000-0002-0000-0000-000000000000}"/>
    <dataValidation allowBlank="1" showInputMessage="1" showErrorMessage="1" prompt="Laskentataulukon otsikko on tässä solussa" sqref="B2" xr:uid="{00000000-0002-0000-0000-000001000000}"/>
    <dataValidation allowBlank="1" showInputMessage="1" showErrorMessage="1" prompt="Anna tehtävä tähän sarakkeeseen tämän otsikon alle. Hae tietty merkintä otsikon suodattimien avulla" sqref="B3" xr:uid="{00000000-0002-0000-0000-000002000000}"/>
    <dataValidation allowBlank="1" showInputMessage="1" showErrorMessage="1" prompt="Valitse prioriteetti tässä sarakkeessa tämän otsikon alla. Avaa avattava luettelo painamalla ALT+ALANUOLI ja valitse sitten haluamasi painamalla ENTERIÄ" sqref="C3" xr:uid="{00000000-0002-0000-0000-000003000000}"/>
    <dataValidation allowBlank="1" showInputMessage="1" showErrorMessage="1" prompt="Valitse tila tässä sarakkeessa tämän otsikon alla.  Avaa avattava luettelo painamalla ALT+ALANUOLI ja valitse sitten haluamasi painamalla ENTERIÄ" sqref="D3" xr:uid="{00000000-0002-0000-0000-000004000000}"/>
    <dataValidation allowBlank="1" showInputMessage="1" showErrorMessage="1" prompt="Anna alkamispäivämäärä tässä sarakkeessa tämän otsikon alla" sqref="E3" xr:uid="{00000000-0002-0000-0000-000005000000}"/>
    <dataValidation allowBlank="1" showInputMessage="1" showErrorMessage="1" prompt="Anna määräpäivä tässä sarakkeessa tämän otsikon alla" sqref="F3" xr:uid="{00000000-0002-0000-0000-000006000000}"/>
    <dataValidation allowBlank="1" showInputMessage="1" showErrorMessage="1" prompt="Valitse suoritusprosentti tässä sarakkeessa. Avaa avattava luettelo painamalla ALT+ALANUOLI ja valitse sitten haluamasi painamalla ENTERIÄ. Tilarivi ilmaisee valmistumisen etenemisen" sqref="G3" xr:uid="{00000000-0002-0000-0000-000007000000}"/>
    <dataValidation allowBlank="1" showInputMessage="1" showErrorMessage="1" prompt="Tämän sarakkeen tämän otsikon alla olevat Valmis- tai Myöhässä-kuvakkeet päivitetään automaattisesti, kun tehtäviä suoritetaan. Myöhässä olevat tehtävät merkitään lipulla. Valmiit tehtävät merkitään valintamerkillä." sqref="H3" xr:uid="{00000000-0002-0000-0000-000008000000}"/>
    <dataValidation allowBlank="1" showInputMessage="1" showErrorMessage="1" prompt="Kirjoita muistiinpanot tähän sarakkeeseen tämän otsikon alle" sqref="I3" xr:uid="{00000000-0002-0000-0000-000009000000}"/>
    <dataValidation allowBlank="1" showInputMessage="1" showErrorMessage="1" prompt="Anna tämän tehtäväluettelon vuosi tähän soluun" sqref="I1" xr:uid="{00000000-0002-0000-0000-00000A000000}"/>
    <dataValidation type="list" errorStyle="warning" allowBlank="1" showInputMessage="1" showErrorMessage="1" error="Valitse merkintä luettelosta. Valitse PERUUTA, avaa avattava luettelo painamalla ALT+ALANUOLI ja valitse sitten haluamasi painamalla ENTERIÄ" sqref="G4:G7" xr:uid="{00000000-0002-0000-0000-00000B000000}">
      <formula1>"0 %, 25 %, 50 %, 75 %, 100 %"</formula1>
    </dataValidation>
    <dataValidation type="custom" errorStyle="warning" allowBlank="1" showInputMessage="1" showErrorMessage="1" error="Määräpäivän täytyy olla sama päivä kuin alkamispäivä tai sitä myöhempi päivämäärä. Jos haluat säilyttää merkinnän, valitse KYLLÄ. Jos haluat yrittää uudelleen, valitse EI. Jos haluat tyhjentää solun, valitse PERUUTA." sqref="F4:F7" xr:uid="{00000000-0002-0000-0000-00000C000000}">
      <formula1>F4&gt;=E4</formula1>
    </dataValidation>
    <dataValidation type="list" allowBlank="1" showInputMessage="1" showErrorMessage="1" sqref="C4:C7" xr:uid="{00000000-0002-0000-0000-00000D000000}">
      <formula1>"Pieni, Normaali, Suuri"</formula1>
    </dataValidation>
    <dataValidation type="list" allowBlank="1" showInputMessage="1" showErrorMessage="1" sqref="D4:D7" xr:uid="{00000000-0002-0000-0000-00000E000000}">
      <formula1>"Ei aloitettu, Käynnissä, Lykätty, Valmis"</formula1>
    </dataValidation>
  </dataValidations>
  <printOptions horizontalCentered="1"/>
  <pageMargins left="0.7" right="0.7" top="0.75" bottom="0.75" header="0.3" footer="0.3"/>
  <pageSetup paperSize="9" scale="73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Tehtäväluettelo</vt:lpstr>
      <vt:lpstr>Kalenterivuosi</vt:lpstr>
      <vt:lpstr>Otsikko1</vt:lpstr>
      <vt:lpstr>Tehtäväluettelo!Tulostusotsikot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2016-12-15T07:11:03Z</dcterms:created>
  <dcterms:modified xsi:type="dcterms:W3CDTF">2017-08-01T08:17:50Z</dcterms:modified>
</cp:coreProperties>
</file>