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800" windowHeight="11715"/>
  </bookViews>
  <sheets>
    <sheet name="Платежен регистър" sheetId="1" r:id="rId1"/>
  </sheets>
  <definedNames>
    <definedName name="_xlnm.Print_Titles" localSheetId="0">'Платежен регистър'!$6:$6</definedName>
    <definedName name="ЗаглавиеКолона1">ПлатеженРегистър[[#Headers],[ЧЕК/КОД]]</definedName>
    <definedName name="ОбластЗаглавиеКолона1..H3.1">'Платежен регистър'!$H$2</definedName>
    <definedName name="ТЕКУЩ_БАЛАНС">ПлатеженРегистър[[#Totals],[БАЛАНС]]</definedName>
  </definedNames>
  <calcPr calcId="171027"/>
</workbook>
</file>

<file path=xl/calcChain.xml><?xml version="1.0" encoding="utf-8"?>
<calcChain xmlns="http://schemas.openxmlformats.org/spreadsheetml/2006/main">
  <c r="D13" i="1" l="1"/>
  <c r="C7" i="1" l="1"/>
  <c r="C8" i="1"/>
  <c r="C9" i="1"/>
  <c r="C10" i="1"/>
  <c r="C11" i="1"/>
  <c r="C12" i="1"/>
  <c r="H7" i="1" l="1"/>
  <c r="H8" i="1" s="1"/>
  <c r="H9" i="1" s="1"/>
  <c r="H10" i="1" s="1"/>
  <c r="H11" i="1" s="1"/>
  <c r="H12" i="1" s="1"/>
  <c r="F13" i="1" l="1"/>
  <c r="G13" i="1"/>
  <c r="H13" i="1" l="1"/>
  <c r="H3" i="1" s="1"/>
</calcChain>
</file>

<file path=xl/sharedStrings.xml><?xml version="1.0" encoding="utf-8"?>
<sst xmlns="http://schemas.openxmlformats.org/spreadsheetml/2006/main" count="30" uniqueCount="30">
  <si>
    <t>Платежен регистър</t>
  </si>
  <si>
    <t>ЛЕГЕНДА</t>
  </si>
  <si>
    <r>
      <rPr>
        <sz val="11"/>
        <color theme="1" tint="0.249977111117893"/>
        <rFont val="Trebuchet MS"/>
        <family val="2"/>
        <scheme val="minor"/>
      </rPr>
      <t>ДК</t>
    </r>
    <r>
      <rPr>
        <sz val="11"/>
        <color theme="1" tint="0.34998626667073579"/>
        <rFont val="Trebuchet MS"/>
        <family val="2"/>
        <scheme val="minor"/>
      </rPr>
      <t xml:space="preserve"> = Дебитна карта</t>
    </r>
  </si>
  <si>
    <r>
      <rPr>
        <sz val="11"/>
        <color theme="1" tint="0.249977111117893"/>
        <rFont val="Trebuchet MS"/>
        <family val="2"/>
        <scheme val="minor"/>
      </rPr>
      <t>Б</t>
    </r>
    <r>
      <rPr>
        <sz val="11"/>
        <color theme="1" tint="0.34998626667073579"/>
        <rFont val="Trebuchet MS"/>
        <family val="2"/>
        <scheme val="minor"/>
      </rPr>
      <t xml:space="preserve"> = Банкомат</t>
    </r>
  </si>
  <si>
    <r>
      <rPr>
        <sz val="11"/>
        <color theme="1" tint="0.249977111117893"/>
        <rFont val="Trebuchet MS"/>
        <family val="2"/>
        <scheme val="minor"/>
      </rPr>
      <t>АД</t>
    </r>
    <r>
      <rPr>
        <sz val="11"/>
        <color theme="1" tint="0.34998626667073579"/>
        <rFont val="Trebuchet MS"/>
        <family val="2"/>
        <scheme val="minor"/>
      </rPr>
      <t xml:space="preserve"> = Автоматичен депозит </t>
    </r>
  </si>
  <si>
    <t>ЧЕК/КОД</t>
  </si>
  <si>
    <t>АД</t>
  </si>
  <si>
    <t>ДК</t>
  </si>
  <si>
    <t>Б</t>
  </si>
  <si>
    <t>ОПС</t>
  </si>
  <si>
    <t>Общи суми</t>
  </si>
  <si>
    <t>ДАТА</t>
  </si>
  <si>
    <r>
      <rPr>
        <sz val="11"/>
        <color theme="1" tint="0.249977111117893"/>
        <rFont val="Trebuchet MS"/>
        <family val="2"/>
        <scheme val="minor"/>
      </rPr>
      <t>АП</t>
    </r>
    <r>
      <rPr>
        <sz val="11"/>
        <color theme="1" tint="0.34998626667073579"/>
        <rFont val="Trebuchet MS"/>
        <family val="2"/>
        <scheme val="minor"/>
      </rPr>
      <t xml:space="preserve"> = Автоматично плащане </t>
    </r>
  </si>
  <si>
    <r>
      <rPr>
        <sz val="11"/>
        <color theme="1" tint="0.249977111117893"/>
        <rFont val="Trebuchet MS"/>
        <family val="2"/>
        <scheme val="minor"/>
      </rPr>
      <t>ОПС</t>
    </r>
    <r>
      <rPr>
        <sz val="11"/>
        <color theme="1" tint="0.34998626667073579"/>
        <rFont val="Trebuchet MS"/>
        <family val="2"/>
        <scheme val="minor"/>
      </rPr>
      <t xml:space="preserve"> = Онлайн плащане на сметката</t>
    </r>
  </si>
  <si>
    <r>
      <rPr>
        <sz val="11"/>
        <color theme="1" tint="0.249977111117893"/>
        <rFont val="Trebuchet MS"/>
        <family val="2"/>
        <scheme val="minor"/>
      </rPr>
      <t>ПР</t>
    </r>
    <r>
      <rPr>
        <sz val="11"/>
        <color theme="1" tint="0.34998626667073579"/>
        <rFont val="Trebuchet MS"/>
        <family val="2"/>
        <scheme val="minor"/>
      </rPr>
      <t xml:space="preserve"> = Онлайн прехвърляне или прехвърляне по телефон</t>
    </r>
  </si>
  <si>
    <t>Транзакция</t>
  </si>
  <si>
    <t>Woodgrove Bank</t>
  </si>
  <si>
    <t>School of Fine Art</t>
  </si>
  <si>
    <t>Заплата</t>
  </si>
  <si>
    <t>Видеотека</t>
  </si>
  <si>
    <t>Телефонна компания</t>
  </si>
  <si>
    <t>ОПИСАНИЕ</t>
  </si>
  <si>
    <t>Начално салдо</t>
  </si>
  <si>
    <t>Уроци по изкуство на Вяра – 6 седмици</t>
  </si>
  <si>
    <t>Наем за филм + 10 лв. депозит</t>
  </si>
  <si>
    <t>Пари за заведения</t>
  </si>
  <si>
    <t>ИЗТЕГЛЯНЕ</t>
  </si>
  <si>
    <t>ДЕПОЗИТ</t>
  </si>
  <si>
    <t>ТЕКУЩ БАЛАНС</t>
  </si>
  <si>
    <t>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</si>
</sst>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.00\ &quot;лв.&quot;"/>
  </numFmts>
  <fonts count="2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6.5"/>
      <color theme="4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2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6" fillId="0" borderId="0" applyFill="0" applyBorder="0" applyProtection="0">
      <alignment horizontal="left" vertical="top"/>
    </xf>
    <xf numFmtId="164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8" fillId="6" borderId="3" applyNumberFormat="0" applyAlignment="0" applyProtection="0"/>
    <xf numFmtId="0" fontId="19" fillId="0" borderId="5" applyNumberFormat="0" applyFill="0" applyAlignment="0" applyProtection="0"/>
    <xf numFmtId="0" fontId="20" fillId="7" borderId="6" applyNumberFormat="0" applyAlignment="0" applyProtection="0"/>
    <xf numFmtId="0" fontId="21" fillId="0" borderId="0" applyNumberFormat="0" applyFill="0" applyBorder="0" applyAlignment="0" applyProtection="0"/>
    <xf numFmtId="0" fontId="3" fillId="8" borderId="7" applyNumberFormat="0" applyFont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wrapText="1" indent="1"/>
    </xf>
    <xf numFmtId="0" fontId="12" fillId="0" borderId="0" xfId="1">
      <alignment horizontal="left" vertical="center"/>
    </xf>
    <xf numFmtId="164" fontId="2" fillId="0" borderId="2" xfId="9" applyFont="1" applyBorder="1">
      <alignment horizontal="left" vertical="top"/>
    </xf>
    <xf numFmtId="0" fontId="8" fillId="0" borderId="1" xfId="2">
      <alignment vertical="center"/>
    </xf>
    <xf numFmtId="0" fontId="0" fillId="0" borderId="0" xfId="0" applyFont="1" applyFill="1" applyBorder="1">
      <alignment horizontal="left" wrapText="1" indent="1"/>
    </xf>
    <xf numFmtId="14" fontId="0" fillId="0" borderId="0" xfId="12" applyFont="1">
      <alignment horizontal="right" indent="1"/>
    </xf>
    <xf numFmtId="164" fontId="3" fillId="0" borderId="0" xfId="10">
      <alignment horizontal="right" indent="1"/>
    </xf>
    <xf numFmtId="0" fontId="0" fillId="0" borderId="0" xfId="13" applyFont="1">
      <alignment horizont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0" fillId="0" borderId="1" xfId="0" applyBorder="1">
      <alignment horizontal="left" wrapText="1" indent="1"/>
    </xf>
    <xf numFmtId="0" fontId="9" fillId="0" borderId="0" xfId="14">
      <alignment horizontal="left"/>
    </xf>
    <xf numFmtId="0" fontId="9" fillId="0" borderId="2" xfId="14" applyBorder="1" applyAlignment="1">
      <alignment horizontal="left"/>
    </xf>
    <xf numFmtId="0" fontId="9" fillId="0" borderId="0" xfId="14" applyAlignment="1">
      <alignment horizontal="lef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4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1" builtinId="5" customBuiltin="1"/>
    <cellStyle name="Title" xfId="1" builtinId="15" customBuiltin="1"/>
    <cellStyle name="Total" xfId="6" builtinId="25" customBuiltin="1"/>
    <cellStyle name="Warning Text" xfId="23" builtinId="11" customBuiltin="1"/>
    <cellStyle name="Дата" xfId="12"/>
    <cellStyle name="Код на чек" xfId="1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Платежен регистър" defaultPivotStyle="PivotStyleLight16">
    <tableStyle name="Платежен регистър" pivot="0" count="4">
      <tableStyleElement type="wholeTable" dxfId="11"/>
      <tableStyleElement type="headerRow" dxfId="10"/>
      <tableStyleElement type="total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ПлатеженРегистър" displayName="ПлатеженРегистър" ref="B6:H13" totalsRowCount="1">
  <autoFilter ref="B6:H12"/>
  <tableColumns count="7">
    <tableColumn id="1" name="ЧЕК/КОД" totalsRowLabel="Общи суми" totalsRowDxfId="6" dataCellStyle="Код на чек"/>
    <tableColumn id="7" name="ДАТА" totalsRowDxfId="5" dataCellStyle="Дата"/>
    <tableColumn id="3" name="Транзакция" totalsRowFunction="custom" totalsRowDxfId="4">
      <totalsRowFormula>CONCATENATE("Брой транзакции: ",SUBTOTAL(103,ПлатеженРегистър[Транзакция]))</totalsRowFormula>
    </tableColumn>
    <tableColumn id="8" name="ОПИСАНИЕ" totalsRowDxfId="3"/>
    <tableColumn id="4" name="ИЗТЕГЛЯНЕ" totalsRowFunction="sum" totalsRowDxfId="2"/>
    <tableColumn id="5" name="ДЕПОЗИТ" totalsRowFunction="sum" totalsRowDxfId="1"/>
    <tableColumn id="6" name="БАЛАНС" totalsRowFunction="custom" totalsRowDxfId="0">
      <calculatedColumnFormula>IFERROR(IF(ISBLANK(ПлатеженРегистър[[#This Row],[ИЗТЕГЛЯНЕ]]),H6+ПлатеженРегистър[[#This Row],[ДЕПОЗИТ]],H6-ПлатеженРегистър[[#This Row],[ИЗТЕГЛЯНЕ]]), "")</calculatedColumnFormula>
      <totalsRowFormula>ПлатеженРегистър[[#Totals],[ДЕПОЗИТ]]-ПлатеженРегистър[[#Totals],[ИЗТЕГЛЯНЕ]]</totalsRowFormula>
    </tableColumn>
  </tableColumns>
  <tableStyleInfo name="Платежен регистър" showFirstColumn="0" showLastColumn="0" showRowStripes="1" showColumnStripes="0"/>
  <extLst>
    <ext xmlns:x14="http://schemas.microsoft.com/office/spreadsheetml/2009/9/main" uri="{504A1905-F514-4f6f-8877-14C23A59335A}">
      <x14:table altTextSummary="Таблица с номер на чек или код, дата, транзакция, описание, теглене и депозит. Балансът се изчислява автоматично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17" customWidth="1"/>
    <col min="3" max="3" width="18.125" customWidth="1"/>
    <col min="4" max="5" width="32.25" customWidth="1"/>
    <col min="6" max="7" width="18.625" customWidth="1"/>
    <col min="8" max="8" width="22.125" customWidth="1"/>
    <col min="9" max="9" width="2.625" customWidth="1"/>
  </cols>
  <sheetData>
    <row r="1" spans="2:8" ht="55.5" customHeight="1" x14ac:dyDescent="0.3">
      <c r="B1" s="1" t="s">
        <v>0</v>
      </c>
    </row>
    <row r="2" spans="2:8" ht="18.75" customHeight="1" x14ac:dyDescent="0.3">
      <c r="B2" s="3" t="s">
        <v>1</v>
      </c>
      <c r="C2" s="3"/>
      <c r="D2" s="3"/>
      <c r="E2" s="9"/>
      <c r="H2" s="3" t="s">
        <v>28</v>
      </c>
    </row>
    <row r="3" spans="2:8" ht="21" customHeight="1" x14ac:dyDescent="0.3">
      <c r="B3" s="10" t="s">
        <v>2</v>
      </c>
      <c r="C3" s="10"/>
      <c r="D3" s="11" t="s">
        <v>12</v>
      </c>
      <c r="E3" s="11"/>
      <c r="H3" s="2">
        <f>ТЕКУЩ_БАЛАНС</f>
        <v>3311</v>
      </c>
    </row>
    <row r="4" spans="2:8" ht="15" customHeight="1" x14ac:dyDescent="0.3">
      <c r="B4" s="10" t="s">
        <v>3</v>
      </c>
      <c r="C4" s="10"/>
      <c r="D4" s="12" t="s">
        <v>13</v>
      </c>
      <c r="E4" s="12"/>
    </row>
    <row r="5" spans="2:8" ht="15" customHeight="1" x14ac:dyDescent="0.3">
      <c r="B5" s="10" t="s">
        <v>4</v>
      </c>
      <c r="C5" s="10"/>
      <c r="D5" s="12" t="s">
        <v>14</v>
      </c>
      <c r="E5" s="12"/>
    </row>
    <row r="6" spans="2:8" ht="30" customHeight="1" x14ac:dyDescent="0.3">
      <c r="B6" s="4" t="s">
        <v>5</v>
      </c>
      <c r="C6" s="4" t="s">
        <v>11</v>
      </c>
      <c r="D6" s="4" t="s">
        <v>15</v>
      </c>
      <c r="E6" s="4" t="s">
        <v>21</v>
      </c>
      <c r="F6" s="4" t="s">
        <v>26</v>
      </c>
      <c r="G6" s="4" t="s">
        <v>27</v>
      </c>
      <c r="H6" s="4" t="s">
        <v>29</v>
      </c>
    </row>
    <row r="7" spans="2:8" ht="30" customHeight="1" x14ac:dyDescent="0.3">
      <c r="B7" s="7"/>
      <c r="C7" s="5">
        <f ca="1">TODAY()-19</f>
        <v>43245</v>
      </c>
      <c r="D7" t="s">
        <v>16</v>
      </c>
      <c r="E7" t="s">
        <v>22</v>
      </c>
      <c r="F7" s="6"/>
      <c r="G7" s="6">
        <v>2000</v>
      </c>
      <c r="H7" s="6">
        <f>IFERROR(ПлатеженРегистър[[#This Row],[ДЕПОЗИТ]], "")</f>
        <v>2000</v>
      </c>
    </row>
    <row r="8" spans="2:8" ht="30" customHeight="1" x14ac:dyDescent="0.3">
      <c r="B8" s="7">
        <v>1001</v>
      </c>
      <c r="C8" s="5">
        <f ca="1">TODAY()-11</f>
        <v>43253</v>
      </c>
      <c r="D8" t="s">
        <v>17</v>
      </c>
      <c r="E8" t="s">
        <v>23</v>
      </c>
      <c r="F8" s="6">
        <v>100</v>
      </c>
      <c r="G8" s="6"/>
      <c r="H8" s="6">
        <f>IFERROR(IF(ISBLANK(ПлатеженРегистър[[#This Row],[ИЗТЕГЛЯНЕ]]),H7+ПлатеженРегистър[[#This Row],[ДЕПОЗИТ]],H7-ПлатеженРегистър[[#This Row],[ИЗТЕГЛЯНЕ]]), "")</f>
        <v>1900</v>
      </c>
    </row>
    <row r="9" spans="2:8" ht="30" customHeight="1" x14ac:dyDescent="0.3">
      <c r="B9" s="7" t="s">
        <v>6</v>
      </c>
      <c r="C9" s="5">
        <f ca="1">TODAY()-11</f>
        <v>43253</v>
      </c>
      <c r="D9" t="s">
        <v>18</v>
      </c>
      <c r="F9" s="6"/>
      <c r="G9" s="6">
        <v>1500</v>
      </c>
      <c r="H9" s="6">
        <f>IFERROR(IF(ISBLANK(ПлатеженРегистър[[#This Row],[ИЗТЕГЛЯНЕ]]),H8+ПлатеженРегистър[[#This Row],[ДЕПОЗИТ]],H8-ПлатеженРегистър[[#This Row],[ИЗТЕГЛЯНЕ]]), "")</f>
        <v>3400</v>
      </c>
    </row>
    <row r="10" spans="2:8" ht="30" customHeight="1" x14ac:dyDescent="0.3">
      <c r="B10" s="7" t="s">
        <v>7</v>
      </c>
      <c r="C10" s="5">
        <f ca="1">TODAY()-8</f>
        <v>43256</v>
      </c>
      <c r="D10" t="s">
        <v>19</v>
      </c>
      <c r="E10" t="s">
        <v>24</v>
      </c>
      <c r="F10" s="6">
        <v>16</v>
      </c>
      <c r="G10" s="6"/>
      <c r="H10" s="6">
        <f>IFERROR(IF(ISBLANK(ПлатеженРегистър[[#This Row],[ИЗТЕГЛЯНЕ]]),H9+ПлатеженРегистър[[#This Row],[ДЕПОЗИТ]],H9-ПлатеженРегистър[[#This Row],[ИЗТЕГЛЯНЕ]]), "")</f>
        <v>3384</v>
      </c>
    </row>
    <row r="11" spans="2:8" ht="30" customHeight="1" x14ac:dyDescent="0.3">
      <c r="B11" s="7" t="s">
        <v>8</v>
      </c>
      <c r="C11" s="5">
        <f ca="1">TODAY()-5</f>
        <v>43259</v>
      </c>
      <c r="E11" t="s">
        <v>25</v>
      </c>
      <c r="F11" s="6">
        <v>50</v>
      </c>
      <c r="G11" s="6"/>
      <c r="H11" s="6">
        <f>IFERROR(IF(ISBLANK(ПлатеженРегистър[[#This Row],[ИЗТЕГЛЯНЕ]]),H10+ПлатеженРегистър[[#This Row],[ДЕПОЗИТ]],H10-ПлатеженРегистър[[#This Row],[ИЗТЕГЛЯНЕ]]), "")</f>
        <v>3334</v>
      </c>
    </row>
    <row r="12" spans="2:8" ht="30" customHeight="1" x14ac:dyDescent="0.3">
      <c r="B12" s="7" t="s">
        <v>9</v>
      </c>
      <c r="C12" s="5">
        <f ca="1">TODAY()</f>
        <v>43264</v>
      </c>
      <c r="D12" t="s">
        <v>20</v>
      </c>
      <c r="F12" s="6">
        <v>23</v>
      </c>
      <c r="G12" s="6"/>
      <c r="H12" s="6">
        <f>IFERROR(IF(ISBLANK(ПлатеженРегистър[[#This Row],[ИЗТЕГЛЯНЕ]]),H11+ПлатеженРегистър[[#This Row],[ДЕПОЗИТ]],H11-ПлатеженРегистър[[#This Row],[ИЗТЕГЛЯНЕ]]), "")</f>
        <v>3311</v>
      </c>
    </row>
    <row r="13" spans="2:8" ht="30" customHeight="1" x14ac:dyDescent="0.3">
      <c r="B13" s="4" t="s">
        <v>10</v>
      </c>
      <c r="C13" s="4"/>
      <c r="D13" s="4" t="str">
        <f>CONCATENATE("Брой транзакции: ",SUBTOTAL(103,ПлатеженРегистър[Транзакция]))</f>
        <v>Брой транзакции: 5</v>
      </c>
      <c r="E13" s="4"/>
      <c r="F13" s="8">
        <f>SUBTOTAL(109,ПлатеженРегистър[ИЗТЕГЛЯНЕ])</f>
        <v>189</v>
      </c>
      <c r="G13" s="8">
        <f>SUBTOTAL(109,ПлатеженРегистър[ДЕПОЗИТ])</f>
        <v>3500</v>
      </c>
      <c r="H13" s="8">
        <f>ПлатеженРегистър[[#Totals],[ДЕПОЗИТ]]-ПлатеженРегистър[[#Totals],[ИЗТЕГЛЯНЕ]]</f>
        <v>3311</v>
      </c>
    </row>
  </sheetData>
  <mergeCells count="6">
    <mergeCell ref="B3:C3"/>
    <mergeCell ref="B4:C4"/>
    <mergeCell ref="B5:C5"/>
    <mergeCell ref="D3:E3"/>
    <mergeCell ref="D4:E4"/>
    <mergeCell ref="D5:E5"/>
  </mergeCells>
  <conditionalFormatting sqref="F7:G12">
    <cfRule type="expression" dxfId="7" priority="1">
      <formula>AND($F7&gt;0,$G7&gt;0)</formula>
    </cfRule>
  </conditionalFormatting>
  <dataValidations count="13">
    <dataValidation allowBlank="1" showInputMessage="1" sqref="B7:B12"/>
    <dataValidation allowBlank="1" showInputMessage="1" showErrorMessage="1" prompt="Създайте платежен регистър с кодовете на транзакциите в този работен лист. Въведете данните за чека в таблицата на платежния регистър. Текущият баланс се изчислява автоматично в клетка H3" sqref="A1"/>
    <dataValidation allowBlank="1" showInputMessage="1" showErrorMessage="1" prompt="Заглавието на този работен лист е в тази клетка" sqref="B1"/>
    <dataValidation allowBlank="1" showInputMessage="1" showErrorMessage="1" prompt="Кодове на транзакциите се в клетките от B3 до D5" sqref="B2"/>
    <dataValidation allowBlank="1" showInputMessage="1" showErrorMessage="1" prompt="Текущият баланс се изчислява автоматично в клетката по-долу." sqref="H2"/>
    <dataValidation allowBlank="1" showInputMessage="1" showErrorMessage="1" prompt="Текущият баланс се изчислява автоматично в тази клетка." sqref="H3"/>
    <dataValidation allowBlank="1" showInputMessage="1" showErrorMessage="1" prompt="Въведете номер на чек или код на транзакция в тази колона под това заглавие. Използвайте филтрите в заглавията, за да намирате конкретни записи" sqref="B6"/>
    <dataValidation allowBlank="1" showInputMessage="1" showErrorMessage="1" prompt="Въведете дата в тази колона под това заглавие" sqref="C6"/>
    <dataValidation allowBlank="1" showInputMessage="1" showErrorMessage="1" prompt="Въведете транзакция в тази колона под това заглавие" sqref="D6"/>
    <dataValidation allowBlank="1" showInputMessage="1" showErrorMessage="1" prompt="Въведете описание в тази колона под това заглавие" sqref="E6"/>
    <dataValidation allowBlank="1" showInputMessage="1" showErrorMessage="1" prompt="Въведете изтеглената сума в тази колона под това заглавие" sqref="F6"/>
    <dataValidation allowBlank="1" showInputMessage="1" showErrorMessage="1" prompt="Въведете сумата на депозит в тази колона под това заглавие" sqref="G6"/>
    <dataValidation allowBlank="1" showInputMessage="1" showErrorMessage="1" prompt="Сумата на баланса се изчислява автоматично в тази колона под това заглавие" sqref="H6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Платежен регистър</vt:lpstr>
      <vt:lpstr>'Платежен регистър'!Print_Titles</vt:lpstr>
      <vt:lpstr>ЗаглавиеКолона1</vt:lpstr>
      <vt:lpstr>ОбластЗаглавиеКолона1..H3.1</vt:lpstr>
      <vt:lpstr>ТЕКУЩ_БАЛАНС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2018-06-13T07:38:48Z</dcterms:created>
  <dcterms:modified xsi:type="dcterms:W3CDTF">2018-06-13T07:38:48Z</dcterms:modified>
</cp:coreProperties>
</file>