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Lu\Desktop\Temp\bg-BG\target\"/>
    </mc:Choice>
  </mc:AlternateContent>
  <xr:revisionPtr revIDLastSave="0" documentId="13_ncr:1_{7EF9C23C-E59F-4927-AAA5-EF9735986F3C}" xr6:coauthVersionLast="36" xr6:coauthVersionMax="36" xr10:uidLastSave="{00000000-0000-0000-0000-000000000000}"/>
  <bookViews>
    <workbookView xWindow="0" yWindow="0" windowWidth="21600" windowHeight="9510" xr2:uid="{00000000-000D-0000-FFFF-FFFF00000000}"/>
  </bookViews>
  <sheets>
    <sheet name="Данни за контакт с клиенти" sheetId="1" r:id="rId1"/>
    <sheet name="Предстоящи срещи" sheetId="2" r:id="rId2"/>
  </sheets>
  <definedNames>
    <definedName name="_xlnm.Print_Titles" localSheetId="0">'Данни за контакт с клиенти'!$3:$3</definedName>
    <definedName name="_xlnm.Print_Titles" localSheetId="1">'Предстоящи срещи'!$3:$3</definedName>
    <definedName name="ЗаглавиеКолона1">СписъкКонтакти[[#Headers],[ИД на клиент]]</definedName>
    <definedName name="ЗаглавиеКолона2">ПредстоящиСрещи[[#Headers],[Дата]]</definedName>
    <definedName name="спкКлиенти">СписъкКонтакти[Име на фирма]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6" i="2" l="1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</calcChain>
</file>

<file path=xl/sharedStrings.xml><?xml version="1.0" encoding="utf-8"?>
<sst xmlns="http://schemas.openxmlformats.org/spreadsheetml/2006/main" count="170" uniqueCount="126">
  <si>
    <t>КЛИЕНТ</t>
  </si>
  <si>
    <t>ИД на клиент</t>
  </si>
  <si>
    <t>CU0001</t>
  </si>
  <si>
    <t>CU0002</t>
  </si>
  <si>
    <t>CU0003</t>
  </si>
  <si>
    <t>CU0004</t>
  </si>
  <si>
    <t>CU0005</t>
  </si>
  <si>
    <t>CU0006</t>
  </si>
  <si>
    <t>CU0007</t>
  </si>
  <si>
    <t>CU0008</t>
  </si>
  <si>
    <t>CU0009</t>
  </si>
  <si>
    <t>CU0010</t>
  </si>
  <si>
    <t>CU0011</t>
  </si>
  <si>
    <t>CU0012</t>
  </si>
  <si>
    <t>CU0013</t>
  </si>
  <si>
    <t>CU0014</t>
  </si>
  <si>
    <t>CU0015</t>
  </si>
  <si>
    <t>CU0016</t>
  </si>
  <si>
    <t>CU0017</t>
  </si>
  <si>
    <t>CU0018</t>
  </si>
  <si>
    <t>CU0019</t>
  </si>
  <si>
    <t>CU0020</t>
  </si>
  <si>
    <t>CU0021</t>
  </si>
  <si>
    <t>CU0022</t>
  </si>
  <si>
    <t>CU0023</t>
  </si>
  <si>
    <t>CU0024</t>
  </si>
  <si>
    <t>CU0025</t>
  </si>
  <si>
    <t>CU0026</t>
  </si>
  <si>
    <t>CU0027</t>
  </si>
  <si>
    <t xml:space="preserve"> СПИСЪК С КОНТАКТИ</t>
  </si>
  <si>
    <t>Име на фирма</t>
  </si>
  <si>
    <t>A. Datum Corporation</t>
  </si>
  <si>
    <t>Adventure Works</t>
  </si>
  <si>
    <t>Alpine Ski House</t>
  </si>
  <si>
    <t>Blue Yonder Airlines</t>
  </si>
  <si>
    <t>City Power &amp; Light</t>
  </si>
  <si>
    <t>Coho Vineyard</t>
  </si>
  <si>
    <t>Coho Winery</t>
  </si>
  <si>
    <t>Coho Vineyard &amp; Winery</t>
  </si>
  <si>
    <t>Contoso, Ltd</t>
  </si>
  <si>
    <t>Contoso Pharmaceuticals</t>
  </si>
  <si>
    <t>Consolidated Messenger</t>
  </si>
  <si>
    <t>Fabrikam, Inc.</t>
  </si>
  <si>
    <t>Fourth Coffee</t>
  </si>
  <si>
    <t>Graphic Design Institute</t>
  </si>
  <si>
    <t>Humongous Insurance</t>
  </si>
  <si>
    <t>Litware, Inc.</t>
  </si>
  <si>
    <t>Lucerne Publishing</t>
  </si>
  <si>
    <t>Margie's Travel</t>
  </si>
  <si>
    <t>Northwind Traders</t>
  </si>
  <si>
    <t>Proseware, Inc.</t>
  </si>
  <si>
    <t>School of Fine Art</t>
  </si>
  <si>
    <t>Southridge Video</t>
  </si>
  <si>
    <t>Tailspin Toys</t>
  </si>
  <si>
    <t>Trey Research</t>
  </si>
  <si>
    <t>Телефонната компания</t>
  </si>
  <si>
    <t>Wide World Importers</t>
  </si>
  <si>
    <t>Wingtip Toys</t>
  </si>
  <si>
    <t>Име на контакт</t>
  </si>
  <si>
    <t>Биляна Иванова</t>
  </si>
  <si>
    <t>Вълко Христов</t>
  </si>
  <si>
    <t>Божидар Петров</t>
  </si>
  <si>
    <t>Людмила Господинова</t>
  </si>
  <si>
    <t>Златко Малеев</t>
  </si>
  <si>
    <t>Явор Костов</t>
  </si>
  <si>
    <t>Веселин Илиев</t>
  </si>
  <si>
    <t>Стефан Филипов</t>
  </si>
  <si>
    <t>Пламен Григоров</t>
  </si>
  <si>
    <t>Любен Кацаров</t>
  </si>
  <si>
    <t>Найден Лечков</t>
  </si>
  <si>
    <t>Огнян Янев</t>
  </si>
  <si>
    <t>Райна Бачева</t>
  </si>
  <si>
    <t>Райко Димитров</t>
  </si>
  <si>
    <t>Радослава Бачева</t>
  </si>
  <si>
    <t>Момчил Константинов</t>
  </si>
  <si>
    <t>Невена Георгиева</t>
  </si>
  <si>
    <t>Здравко Караиванов</t>
  </si>
  <si>
    <t>Радослав Червенков</t>
  </si>
  <si>
    <t>Цветан Гинчев</t>
  </si>
  <si>
    <t>Боряна Боянова</t>
  </si>
  <si>
    <t>Радослав Божилов</t>
  </si>
  <si>
    <t>Бранимира Тасева</t>
  </si>
  <si>
    <t>Драган Тасев</t>
  </si>
  <si>
    <t>Момчил Николов</t>
  </si>
  <si>
    <t>Гроздан Методиев</t>
  </si>
  <si>
    <t>Богдан Джуров</t>
  </si>
  <si>
    <t>Адрес на фактуриране</t>
  </si>
  <si>
    <t>ул. Солунска 23</t>
  </si>
  <si>
    <t>бул. Пушкин 189</t>
  </si>
  <si>
    <t>Град</t>
  </si>
  <si>
    <t>Бургас</t>
  </si>
  <si>
    <t>София</t>
  </si>
  <si>
    <t>Област</t>
  </si>
  <si>
    <t>Столична</t>
  </si>
  <si>
    <t>Пловдивска</t>
  </si>
  <si>
    <t>Пощенски код</t>
  </si>
  <si>
    <t>Държава</t>
  </si>
  <si>
    <t>България</t>
  </si>
  <si>
    <t>Длъжност на контакта</t>
  </si>
  <si>
    <t>Мениджър</t>
  </si>
  <si>
    <t>Ст. Купувач</t>
  </si>
  <si>
    <t>Анализатор</t>
  </si>
  <si>
    <t>Управляващ партньор</t>
  </si>
  <si>
    <t>Управляващ директор</t>
  </si>
  <si>
    <t>Консултант</t>
  </si>
  <si>
    <t>Ръководител снабдяване</t>
  </si>
  <si>
    <t>Телефонен номер</t>
  </si>
  <si>
    <t>Номер на ФАКС</t>
  </si>
  <si>
    <t>Имейл адрес</t>
  </si>
  <si>
    <t>biliana@adatum.com</t>
  </si>
  <si>
    <t>vulko@adventure-works.com</t>
  </si>
  <si>
    <t>Предстоящи срещи</t>
  </si>
  <si>
    <t>Бележки</t>
  </si>
  <si>
    <t>Предстоящи</t>
  </si>
  <si>
    <t>Дата</t>
  </si>
  <si>
    <t>Срещи</t>
  </si>
  <si>
    <t>Час</t>
  </si>
  <si>
    <t>Име на клиента</t>
  </si>
  <si>
    <t>Тема на срещата</t>
  </si>
  <si>
    <t>Месечно фактуриране</t>
  </si>
  <si>
    <t>Преглед на продажбите</t>
  </si>
  <si>
    <t>Участници</t>
  </si>
  <si>
    <t>Бранимира, Здравко, Стефан</t>
  </si>
  <si>
    <t>Здравко, Бойка, Надежда</t>
  </si>
  <si>
    <t>Данни за контакт с клиенти</t>
  </si>
  <si>
    <t>Допълнителни бележки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</si>
</sst>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)@"/>
    <numFmt numFmtId="165" formatCode="[$-409]h:mm\ AM/PM;@"/>
    <numFmt numFmtId="166" formatCode="00000"/>
    <numFmt numFmtId="167" formatCode="[&lt;=9999999]###\-####;\(###\)\ ###\-####"/>
    <numFmt numFmtId="168" formatCode="[$-F400]h:mm:ss\ AM/PM"/>
  </numFmts>
  <fonts count="10" x14ac:knownFonts="1">
    <font>
      <sz val="11"/>
      <color theme="1"/>
      <name val="Arial"/>
      <family val="2"/>
      <scheme val="minor"/>
    </font>
    <font>
      <sz val="11"/>
      <color theme="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0"/>
      <color theme="4" tint="-0.24994659260841701"/>
      <name val="Arial"/>
      <family val="2"/>
      <scheme val="major"/>
    </font>
    <font>
      <u/>
      <sz val="11"/>
      <color theme="4" tint="-0.24994659260841701"/>
      <name val="Arial"/>
      <family val="2"/>
      <scheme val="minor"/>
    </font>
    <font>
      <sz val="11"/>
      <color theme="0"/>
      <name val="Arial"/>
      <family val="2"/>
      <scheme val="major"/>
    </font>
    <font>
      <sz val="20"/>
      <color theme="4" tint="-0.24994659260841701"/>
      <name val="Arial"/>
      <family val="2"/>
      <scheme val="major"/>
    </font>
    <font>
      <b/>
      <sz val="11"/>
      <color theme="3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1" tint="0.24994659260841701"/>
      </bottom>
      <diagonal/>
    </border>
  </borders>
  <cellStyleXfs count="22">
    <xf numFmtId="164" fontId="0" fillId="0" borderId="0">
      <alignment wrapText="1"/>
    </xf>
    <xf numFmtId="0" fontId="5" fillId="0" borderId="2" applyFill="0" applyProtection="0">
      <alignment vertical="center"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6" fillId="0" borderId="0" applyProtection="0"/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2" applyFill="0" applyProtection="0">
      <alignment vertical="center"/>
    </xf>
    <xf numFmtId="0" fontId="4" fillId="2" borderId="1" applyNumberFormat="0" applyFont="0" applyAlignment="0" applyProtection="0"/>
    <xf numFmtId="166" fontId="4" fillId="0" borderId="0" applyFont="0" applyFill="0" applyBorder="0">
      <alignment horizontal="center"/>
    </xf>
    <xf numFmtId="167" fontId="4" fillId="0" borderId="0">
      <alignment horizontal="center"/>
    </xf>
    <xf numFmtId="14" fontId="4" fillId="0" borderId="0" applyFont="0" applyFill="0" applyBorder="0">
      <alignment horizontal="left" indent="1"/>
    </xf>
    <xf numFmtId="165" fontId="4" fillId="0" borderId="0" applyFont="0" applyFill="0" applyBorder="0">
      <alignment horizontal="left" indent="1"/>
    </xf>
    <xf numFmtId="164" fontId="7" fillId="3" borderId="0" applyBorder="0" applyProtection="0">
      <alignment vertical="center"/>
    </xf>
    <xf numFmtId="0" fontId="9" fillId="4" borderId="2" applyProtection="0">
      <alignment horizontal="center" vertical="center"/>
    </xf>
    <xf numFmtId="0" fontId="9" fillId="0" borderId="0" applyNumberFormat="0" applyFill="0" applyBorder="0" applyAlignment="0" applyProtection="0"/>
  </cellStyleXfs>
  <cellXfs count="17">
    <xf numFmtId="164" fontId="0" fillId="0" borderId="0" xfId="0">
      <alignment wrapText="1"/>
    </xf>
    <xf numFmtId="0" fontId="5" fillId="0" borderId="2" xfId="1" applyAlignment="1">
      <alignment vertical="center"/>
    </xf>
    <xf numFmtId="164" fontId="0" fillId="0" borderId="0" xfId="0" applyNumberFormat="1" applyFont="1" applyFill="1" applyBorder="1">
      <alignment wrapText="1"/>
    </xf>
    <xf numFmtId="164" fontId="0" fillId="0" borderId="0" xfId="0" applyNumberFormat="1" applyFont="1" applyFill="1" applyBorder="1" applyAlignment="1">
      <alignment wrapText="1"/>
    </xf>
    <xf numFmtId="0" fontId="8" fillId="0" borderId="2" xfId="13">
      <alignment vertical="center"/>
    </xf>
    <xf numFmtId="164" fontId="0" fillId="0" borderId="0" xfId="0" applyFont="1" applyFill="1" applyBorder="1">
      <alignment wrapText="1"/>
    </xf>
    <xf numFmtId="166" fontId="0" fillId="0" borderId="0" xfId="15" applyFont="1" applyFill="1" applyBorder="1">
      <alignment horizontal="center"/>
    </xf>
    <xf numFmtId="0" fontId="5" fillId="0" borderId="2" xfId="1">
      <alignment vertical="center"/>
    </xf>
    <xf numFmtId="164" fontId="6" fillId="0" borderId="0" xfId="6"/>
    <xf numFmtId="164" fontId="7" fillId="3" borderId="0" xfId="19" applyBorder="1">
      <alignment vertical="center"/>
    </xf>
    <xf numFmtId="164" fontId="0" fillId="0" borderId="0" xfId="0">
      <alignment wrapText="1"/>
    </xf>
    <xf numFmtId="0" fontId="9" fillId="4" borderId="2" xfId="20">
      <alignment horizontal="center" vertical="center"/>
    </xf>
    <xf numFmtId="0" fontId="9" fillId="4" borderId="2" xfId="20" quotePrefix="1">
      <alignment horizontal="center" vertical="center"/>
    </xf>
    <xf numFmtId="167" fontId="4" fillId="0" borderId="0" xfId="16">
      <alignment horizontal="center"/>
    </xf>
    <xf numFmtId="14" fontId="0" fillId="0" borderId="0" xfId="17" applyFont="1" applyFill="1" applyBorder="1">
      <alignment horizontal="left" indent="1"/>
    </xf>
    <xf numFmtId="164" fontId="0" fillId="0" borderId="0" xfId="0" applyFill="1">
      <alignment wrapText="1"/>
    </xf>
    <xf numFmtId="168" fontId="0" fillId="0" borderId="0" xfId="18" applyNumberFormat="1" applyFont="1" applyFill="1" applyBorder="1">
      <alignment horizontal="left" indent="1"/>
    </xf>
  </cellXfs>
  <cellStyles count="22"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Followed Hyperlink" xfId="3" builtinId="9" hidden="1"/>
    <cellStyle name="Followed Hyperlink" xfId="4" builtinId="9" hidden="1"/>
    <cellStyle name="Followed Hyperlink" xfId="7" builtinId="9" customBuiltin="1"/>
    <cellStyle name="Heading 1" xfId="13" builtinId="16" customBuiltin="1"/>
    <cellStyle name="Heading 2" xfId="19" builtinId="17" customBuiltin="1"/>
    <cellStyle name="Heading 3" xfId="20" builtinId="18" customBuiltin="1"/>
    <cellStyle name="Heading 4" xfId="21" builtinId="19" customBuiltin="1"/>
    <cellStyle name="Hyperlink" xfId="2" builtinId="8" hidden="1" customBuiltin="1"/>
    <cellStyle name="Hyperlink" xfId="5" builtinId="8" hidden="1"/>
    <cellStyle name="Hyperlink" xfId="6" builtinId="8" customBuiltin="1"/>
    <cellStyle name="Normal" xfId="0" builtinId="0" customBuiltin="1"/>
    <cellStyle name="Note" xfId="14" builtinId="10" customBuiltin="1"/>
    <cellStyle name="Percent" xfId="12" builtinId="5" customBuiltin="1"/>
    <cellStyle name="Title" xfId="1" builtinId="15" customBuiltin="1"/>
    <cellStyle name="Дата" xfId="17" xr:uid="{00000000-0005-0000-0000-000005000000}"/>
    <cellStyle name="Номер за връзка" xfId="16" xr:uid="{00000000-0005-0000-0000-000002000000}"/>
    <cellStyle name="Пощенски код" xfId="15" xr:uid="{00000000-0005-0000-0000-000015000000}"/>
    <cellStyle name="Час" xfId="18" xr:uid="{00000000-0005-0000-0000-000013000000}"/>
  </cellStyles>
  <dxfs count="5">
    <dxf>
      <numFmt numFmtId="168" formatCode="[$-F400]h:mm:ss\ AM/PM"/>
    </dxf>
    <dxf>
      <font>
        <color theme="4" tint="-0.24994659260841701"/>
      </font>
    </dxf>
    <dxf>
      <font>
        <color theme="5" tint="-0.499984740745262"/>
      </font>
    </dxf>
    <dxf>
      <font>
        <color theme="0"/>
      </font>
      <fill>
        <patternFill>
          <bgColor theme="4" tint="-0.24994659260841701"/>
        </patternFill>
      </fill>
      <border>
        <top style="thick">
          <color theme="1" tint="0.24994659260841701"/>
        </top>
      </border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Customer Contact List" defaultPivotStyle="PivotStyleLight2">
    <tableStyle name="Customer Contact List" pivot="0" count="4" xr9:uid="{00000000-0011-0000-FFFF-FFFF00000000}">
      <tableStyleElement type="wholeTable" dxfId="4"/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писъкКонтакти" displayName="СписъкКонтакти" ref="B3:N30" totalsRowShown="0">
  <autoFilter ref="B3:N30" xr:uid="{00000000-0009-0000-0100-000001000000}"/>
  <tableColumns count="13">
    <tableColumn id="1" xr3:uid="{00000000-0010-0000-0000-000001000000}" name="ИД на клиент"/>
    <tableColumn id="2" xr3:uid="{00000000-0010-0000-0000-000002000000}" name="Име на фирма"/>
    <tableColumn id="3" xr3:uid="{00000000-0010-0000-0000-000003000000}" name="Име на контакт"/>
    <tableColumn id="4" xr3:uid="{00000000-0010-0000-0000-000004000000}" name="Адрес на фактуриране"/>
    <tableColumn id="5" xr3:uid="{00000000-0010-0000-0000-000005000000}" name="Град"/>
    <tableColumn id="6" xr3:uid="{00000000-0010-0000-0000-000006000000}" name="Област"/>
    <tableColumn id="7" xr3:uid="{00000000-0010-0000-0000-000007000000}" name="Пощенски код"/>
    <tableColumn id="8" xr3:uid="{00000000-0010-0000-0000-000008000000}" name="Държава"/>
    <tableColumn id="9" xr3:uid="{00000000-0010-0000-0000-000009000000}" name="Длъжност на контакта"/>
    <tableColumn id="10" xr3:uid="{00000000-0010-0000-0000-00000A000000}" name="Телефонен номер"/>
    <tableColumn id="11" xr3:uid="{00000000-0010-0000-0000-00000B000000}" name="Номер на ФАКС"/>
    <tableColumn id="12" xr3:uid="{00000000-0010-0000-0000-00000C000000}" name="Имейл адрес"/>
    <tableColumn id="13" xr3:uid="{00000000-0010-0000-0000-00000D000000}" name="Бележки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В тази таблица въведете ИД на клиента, име на фирмата, име на контакта, адрес на фактуриране, град, област, пощенски код, държава, длъжност на контакта, телефонен и факс номер, имейл адрес и бележки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ПредстоящиСрещи" displayName="ПредстоящиСрещи" ref="B3:G26" totalsRowShown="0">
  <autoFilter ref="B3:G26" xr:uid="{00000000-0009-0000-0100-000002000000}"/>
  <tableColumns count="6">
    <tableColumn id="2" xr3:uid="{00000000-0010-0000-0100-000002000000}" name="Дата"/>
    <tableColumn id="3" xr3:uid="{00000000-0010-0000-0100-000003000000}" name="Час" dataDxfId="0"/>
    <tableColumn id="1" xr3:uid="{00000000-0010-0000-0100-000001000000}" name="Име на клиента"/>
    <tableColumn id="4" xr3:uid="{00000000-0010-0000-0100-000004000000}" name="Тема на срещата"/>
    <tableColumn id="5" xr3:uid="{00000000-0010-0000-0100-000005000000}" name="Участници"/>
    <tableColumn id="6" xr3:uid="{00000000-0010-0000-0100-000006000000}" name="Допълнителни бележки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Списък на предстоящите срещи с име на клиента, дата, час, тема на срещата, участници и допълнителни бележки. Използвайте филтрите в заглавието, за да намерите конкретен запис"/>
    </ext>
  </extLst>
</table>
</file>

<file path=xl/theme/theme1.xml><?xml version="1.0" encoding="utf-8"?>
<a:theme xmlns:a="http://schemas.openxmlformats.org/drawingml/2006/main" name="Office Theme">
  <a:themeElements>
    <a:clrScheme name="Customer Contact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794A1"/>
      </a:accent1>
      <a:accent2>
        <a:srgbClr val="95A76F"/>
      </a:accent2>
      <a:accent3>
        <a:srgbClr val="E28F41"/>
      </a:accent3>
      <a:accent4>
        <a:srgbClr val="E3BF65"/>
      </a:accent4>
      <a:accent5>
        <a:srgbClr val="E06B5D"/>
      </a:accent5>
      <a:accent6>
        <a:srgbClr val="907CA7"/>
      </a:accent6>
      <a:hlink>
        <a:srgbClr val="4794A1"/>
      </a:hlink>
      <a:folHlink>
        <a:srgbClr val="907CA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im@adatum.com" TargetMode="External"/><Relationship Id="rId1" Type="http://schemas.openxmlformats.org/officeDocument/2006/relationships/hyperlink" Target="mailto:hazem@adventure-works.com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N30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15.25" bestFit="1" customWidth="1"/>
    <col min="3" max="5" width="30.625" customWidth="1"/>
    <col min="6" max="6" width="15.625" customWidth="1"/>
    <col min="7" max="7" width="11.625" customWidth="1"/>
    <col min="8" max="8" width="16.25" customWidth="1"/>
    <col min="9" max="9" width="11" bestFit="1" customWidth="1"/>
    <col min="10" max="10" width="29.875" customWidth="1"/>
    <col min="11" max="11" width="19.75" customWidth="1"/>
    <col min="12" max="12" width="19.5" customWidth="1"/>
    <col min="13" max="13" width="31.25" customWidth="1"/>
    <col min="14" max="14" width="40.625" customWidth="1"/>
    <col min="15" max="15" width="2.625" customWidth="1"/>
  </cols>
  <sheetData>
    <row r="1" spans="1:14" ht="36" customHeight="1" thickBot="1" x14ac:dyDescent="0.25">
      <c r="A1" s="15"/>
      <c r="B1" s="1" t="s">
        <v>0</v>
      </c>
      <c r="C1" s="4" t="s">
        <v>29</v>
      </c>
      <c r="D1" s="4"/>
      <c r="E1" s="4"/>
      <c r="F1" s="4"/>
      <c r="G1" s="4"/>
      <c r="H1" s="4"/>
      <c r="I1" s="4"/>
      <c r="J1" s="4"/>
      <c r="K1" s="4"/>
      <c r="L1" s="4"/>
      <c r="M1" s="4"/>
      <c r="N1" s="12" t="s">
        <v>111</v>
      </c>
    </row>
    <row r="2" spans="1:14" ht="2.25" customHeight="1" thickTop="1" x14ac:dyDescent="0.2">
      <c r="N2" s="10"/>
    </row>
    <row r="3" spans="1:14" ht="30" customHeight="1" x14ac:dyDescent="0.2">
      <c r="B3" s="9" t="s">
        <v>1</v>
      </c>
      <c r="C3" s="9" t="s">
        <v>30</v>
      </c>
      <c r="D3" s="9" t="s">
        <v>58</v>
      </c>
      <c r="E3" s="9" t="s">
        <v>86</v>
      </c>
      <c r="F3" s="9" t="s">
        <v>89</v>
      </c>
      <c r="G3" s="9" t="s">
        <v>92</v>
      </c>
      <c r="H3" s="9" t="s">
        <v>95</v>
      </c>
      <c r="I3" s="9" t="s">
        <v>96</v>
      </c>
      <c r="J3" s="9" t="s">
        <v>98</v>
      </c>
      <c r="K3" s="9" t="s">
        <v>106</v>
      </c>
      <c r="L3" s="9" t="s">
        <v>107</v>
      </c>
      <c r="M3" s="9" t="s">
        <v>108</v>
      </c>
      <c r="N3" s="9" t="s">
        <v>112</v>
      </c>
    </row>
    <row r="4" spans="1:14" ht="30" customHeight="1" x14ac:dyDescent="0.2">
      <c r="B4" s="5" t="s">
        <v>2</v>
      </c>
      <c r="C4" s="2" t="s">
        <v>31</v>
      </c>
      <c r="D4" s="2" t="s">
        <v>59</v>
      </c>
      <c r="E4" s="2" t="s">
        <v>87</v>
      </c>
      <c r="F4" s="2" t="s">
        <v>90</v>
      </c>
      <c r="G4" s="2" t="s">
        <v>93</v>
      </c>
      <c r="H4" s="6">
        <v>9876</v>
      </c>
      <c r="I4" s="2" t="s">
        <v>97</v>
      </c>
      <c r="J4" s="2" t="s">
        <v>99</v>
      </c>
      <c r="K4" s="13">
        <v>1235550134</v>
      </c>
      <c r="L4" s="13">
        <v>1235550124</v>
      </c>
      <c r="M4" s="8" t="s">
        <v>109</v>
      </c>
      <c r="N4" s="3"/>
    </row>
    <row r="5" spans="1:14" ht="30" customHeight="1" x14ac:dyDescent="0.2">
      <c r="B5" s="5" t="s">
        <v>3</v>
      </c>
      <c r="C5" s="2" t="s">
        <v>32</v>
      </c>
      <c r="D5" s="2" t="s">
        <v>60</v>
      </c>
      <c r="E5" s="2" t="s">
        <v>88</v>
      </c>
      <c r="F5" s="2" t="s">
        <v>91</v>
      </c>
      <c r="G5" s="2" t="s">
        <v>94</v>
      </c>
      <c r="H5" s="6">
        <v>12345</v>
      </c>
      <c r="I5" s="2" t="s">
        <v>97</v>
      </c>
      <c r="J5" s="2" t="s">
        <v>100</v>
      </c>
      <c r="K5" s="13">
        <v>4565550145</v>
      </c>
      <c r="L5" s="13">
        <v>4565550146</v>
      </c>
      <c r="M5" s="8" t="s">
        <v>110</v>
      </c>
      <c r="N5" s="3"/>
    </row>
    <row r="6" spans="1:14" ht="30" customHeight="1" x14ac:dyDescent="0.2">
      <c r="B6" s="5" t="s">
        <v>4</v>
      </c>
      <c r="C6" s="2" t="s">
        <v>33</v>
      </c>
      <c r="D6" s="2" t="s">
        <v>61</v>
      </c>
      <c r="E6" s="2"/>
      <c r="F6" s="2"/>
      <c r="G6" s="2"/>
      <c r="H6" s="6"/>
      <c r="I6" s="2"/>
      <c r="J6" s="2" t="s">
        <v>101</v>
      </c>
      <c r="K6" s="13"/>
      <c r="L6" s="13"/>
      <c r="M6" s="8"/>
      <c r="N6" s="3"/>
    </row>
    <row r="7" spans="1:14" ht="30" customHeight="1" x14ac:dyDescent="0.2">
      <c r="B7" s="5" t="s">
        <v>5</v>
      </c>
      <c r="C7" s="2" t="s">
        <v>34</v>
      </c>
      <c r="D7" s="2" t="s">
        <v>62</v>
      </c>
      <c r="E7" s="2"/>
      <c r="F7" s="2"/>
      <c r="G7" s="2"/>
      <c r="H7" s="6"/>
      <c r="I7" s="2"/>
      <c r="J7" s="2" t="s">
        <v>102</v>
      </c>
      <c r="K7" s="13"/>
      <c r="L7" s="13"/>
      <c r="M7" s="8"/>
      <c r="N7" s="3"/>
    </row>
    <row r="8" spans="1:14" ht="30" customHeight="1" x14ac:dyDescent="0.2">
      <c r="B8" s="5" t="s">
        <v>6</v>
      </c>
      <c r="C8" s="2" t="s">
        <v>35</v>
      </c>
      <c r="D8" s="2" t="s">
        <v>63</v>
      </c>
      <c r="E8" s="2"/>
      <c r="F8" s="2"/>
      <c r="G8" s="2"/>
      <c r="H8" s="6"/>
      <c r="I8" s="2"/>
      <c r="J8" s="2" t="s">
        <v>103</v>
      </c>
      <c r="K8" s="13"/>
      <c r="L8" s="13"/>
      <c r="M8" s="8"/>
      <c r="N8" s="3"/>
    </row>
    <row r="9" spans="1:14" ht="30" customHeight="1" x14ac:dyDescent="0.2">
      <c r="B9" s="5" t="s">
        <v>7</v>
      </c>
      <c r="C9" s="2" t="s">
        <v>36</v>
      </c>
      <c r="D9" s="2" t="s">
        <v>64</v>
      </c>
      <c r="E9" s="2"/>
      <c r="F9" s="2"/>
      <c r="G9" s="2"/>
      <c r="H9" s="6"/>
      <c r="I9" s="2"/>
      <c r="J9" s="2" t="s">
        <v>104</v>
      </c>
      <c r="K9" s="13"/>
      <c r="L9" s="13"/>
      <c r="M9" s="8"/>
      <c r="N9" s="3"/>
    </row>
    <row r="10" spans="1:14" ht="30" customHeight="1" x14ac:dyDescent="0.2">
      <c r="B10" s="5" t="s">
        <v>8</v>
      </c>
      <c r="C10" s="2" t="s">
        <v>37</v>
      </c>
      <c r="D10" s="2" t="s">
        <v>65</v>
      </c>
      <c r="E10" s="2"/>
      <c r="F10" s="2"/>
      <c r="G10" s="2"/>
      <c r="H10" s="6"/>
      <c r="I10" s="2"/>
      <c r="J10" s="2" t="s">
        <v>105</v>
      </c>
      <c r="K10" s="13"/>
      <c r="L10" s="13"/>
      <c r="M10" s="8"/>
      <c r="N10" s="3"/>
    </row>
    <row r="11" spans="1:14" ht="30" customHeight="1" x14ac:dyDescent="0.2">
      <c r="B11" s="5" t="s">
        <v>9</v>
      </c>
      <c r="C11" s="2" t="s">
        <v>38</v>
      </c>
      <c r="D11" s="2" t="s">
        <v>66</v>
      </c>
      <c r="E11" s="2"/>
      <c r="F11" s="2"/>
      <c r="G11" s="2"/>
      <c r="H11" s="6"/>
      <c r="I11" s="2"/>
      <c r="J11" s="2" t="s">
        <v>99</v>
      </c>
      <c r="K11" s="13"/>
      <c r="L11" s="13"/>
      <c r="M11" s="8"/>
      <c r="N11" s="3"/>
    </row>
    <row r="12" spans="1:14" ht="30" customHeight="1" x14ac:dyDescent="0.2">
      <c r="B12" s="5" t="s">
        <v>10</v>
      </c>
      <c r="C12" s="2" t="s">
        <v>39</v>
      </c>
      <c r="D12" s="2" t="s">
        <v>67</v>
      </c>
      <c r="E12" s="2"/>
      <c r="F12" s="2"/>
      <c r="G12" s="2"/>
      <c r="H12" s="6"/>
      <c r="I12" s="2"/>
      <c r="J12" s="2" t="s">
        <v>100</v>
      </c>
      <c r="K12" s="13"/>
      <c r="L12" s="13"/>
      <c r="M12" s="8"/>
      <c r="N12" s="3"/>
    </row>
    <row r="13" spans="1:14" ht="30" customHeight="1" x14ac:dyDescent="0.2">
      <c r="B13" s="5" t="s">
        <v>11</v>
      </c>
      <c r="C13" s="2" t="s">
        <v>40</v>
      </c>
      <c r="D13" s="2" t="s">
        <v>68</v>
      </c>
      <c r="E13" s="2"/>
      <c r="F13" s="2"/>
      <c r="G13" s="2"/>
      <c r="H13" s="6"/>
      <c r="I13" s="2"/>
      <c r="J13" s="2" t="s">
        <v>101</v>
      </c>
      <c r="K13" s="13"/>
      <c r="L13" s="13"/>
      <c r="M13" s="8"/>
      <c r="N13" s="3"/>
    </row>
    <row r="14" spans="1:14" ht="30" customHeight="1" x14ac:dyDescent="0.2">
      <c r="B14" s="5" t="s">
        <v>12</v>
      </c>
      <c r="C14" s="2" t="s">
        <v>41</v>
      </c>
      <c r="D14" s="2" t="s">
        <v>69</v>
      </c>
      <c r="E14" s="2"/>
      <c r="F14" s="2"/>
      <c r="G14" s="2"/>
      <c r="H14" s="6"/>
      <c r="I14" s="2"/>
      <c r="J14" s="2" t="s">
        <v>102</v>
      </c>
      <c r="K14" s="13"/>
      <c r="L14" s="13"/>
      <c r="M14" s="8"/>
      <c r="N14" s="3"/>
    </row>
    <row r="15" spans="1:14" ht="30" customHeight="1" x14ac:dyDescent="0.2">
      <c r="B15" s="5" t="s">
        <v>13</v>
      </c>
      <c r="C15" s="2" t="s">
        <v>42</v>
      </c>
      <c r="D15" s="2" t="s">
        <v>70</v>
      </c>
      <c r="E15" s="2"/>
      <c r="F15" s="2"/>
      <c r="G15" s="2"/>
      <c r="H15" s="6"/>
      <c r="I15" s="2"/>
      <c r="J15" s="2" t="s">
        <v>103</v>
      </c>
      <c r="K15" s="13"/>
      <c r="L15" s="13"/>
      <c r="M15" s="8"/>
      <c r="N15" s="3"/>
    </row>
    <row r="16" spans="1:14" ht="30" customHeight="1" x14ac:dyDescent="0.2">
      <c r="B16" s="5" t="s">
        <v>14</v>
      </c>
      <c r="C16" s="2" t="s">
        <v>43</v>
      </c>
      <c r="D16" s="2" t="s">
        <v>71</v>
      </c>
      <c r="E16" s="2"/>
      <c r="F16" s="2"/>
      <c r="G16" s="2"/>
      <c r="H16" s="6"/>
      <c r="I16" s="2"/>
      <c r="J16" s="2" t="s">
        <v>104</v>
      </c>
      <c r="K16" s="13"/>
      <c r="L16" s="13"/>
      <c r="M16" s="8"/>
      <c r="N16" s="3"/>
    </row>
    <row r="17" spans="2:14" ht="30" customHeight="1" x14ac:dyDescent="0.2">
      <c r="B17" s="5" t="s">
        <v>15</v>
      </c>
      <c r="C17" s="2" t="s">
        <v>44</v>
      </c>
      <c r="D17" s="2" t="s">
        <v>72</v>
      </c>
      <c r="E17" s="2"/>
      <c r="F17" s="2"/>
      <c r="G17" s="2"/>
      <c r="H17" s="6"/>
      <c r="I17" s="2"/>
      <c r="J17" s="2" t="s">
        <v>105</v>
      </c>
      <c r="K17" s="13"/>
      <c r="L17" s="13"/>
      <c r="M17" s="8"/>
      <c r="N17" s="3"/>
    </row>
    <row r="18" spans="2:14" ht="30" customHeight="1" x14ac:dyDescent="0.2">
      <c r="B18" s="5" t="s">
        <v>16</v>
      </c>
      <c r="C18" s="2" t="s">
        <v>45</v>
      </c>
      <c r="D18" s="2" t="s">
        <v>73</v>
      </c>
      <c r="E18" s="2"/>
      <c r="F18" s="2"/>
      <c r="G18" s="2"/>
      <c r="H18" s="6"/>
      <c r="I18" s="2"/>
      <c r="J18" s="2" t="s">
        <v>99</v>
      </c>
      <c r="K18" s="13"/>
      <c r="L18" s="13"/>
      <c r="M18" s="8"/>
      <c r="N18" s="3"/>
    </row>
    <row r="19" spans="2:14" ht="30" customHeight="1" x14ac:dyDescent="0.2">
      <c r="B19" s="5" t="s">
        <v>17</v>
      </c>
      <c r="C19" s="2" t="s">
        <v>46</v>
      </c>
      <c r="D19" s="2" t="s">
        <v>74</v>
      </c>
      <c r="E19" s="2"/>
      <c r="F19" s="2"/>
      <c r="G19" s="2"/>
      <c r="H19" s="6"/>
      <c r="I19" s="2"/>
      <c r="J19" s="2" t="s">
        <v>100</v>
      </c>
      <c r="K19" s="13"/>
      <c r="L19" s="13"/>
      <c r="M19" s="8"/>
      <c r="N19" s="3"/>
    </row>
    <row r="20" spans="2:14" ht="30" customHeight="1" x14ac:dyDescent="0.2">
      <c r="B20" s="5" t="s">
        <v>18</v>
      </c>
      <c r="C20" s="2" t="s">
        <v>47</v>
      </c>
      <c r="D20" s="2" t="s">
        <v>75</v>
      </c>
      <c r="E20" s="2"/>
      <c r="F20" s="2"/>
      <c r="G20" s="2"/>
      <c r="H20" s="6"/>
      <c r="I20" s="2"/>
      <c r="J20" s="2" t="s">
        <v>101</v>
      </c>
      <c r="K20" s="13"/>
      <c r="L20" s="13"/>
      <c r="M20" s="8"/>
      <c r="N20" s="3"/>
    </row>
    <row r="21" spans="2:14" ht="30" customHeight="1" x14ac:dyDescent="0.2">
      <c r="B21" s="5" t="s">
        <v>19</v>
      </c>
      <c r="C21" s="2" t="s">
        <v>48</v>
      </c>
      <c r="D21" s="2" t="s">
        <v>76</v>
      </c>
      <c r="E21" s="2"/>
      <c r="F21" s="2"/>
      <c r="G21" s="2"/>
      <c r="H21" s="6"/>
      <c r="I21" s="2"/>
      <c r="J21" s="2" t="s">
        <v>102</v>
      </c>
      <c r="K21" s="13"/>
      <c r="L21" s="13"/>
      <c r="M21" s="8"/>
      <c r="N21" s="3"/>
    </row>
    <row r="22" spans="2:14" ht="30" customHeight="1" x14ac:dyDescent="0.2">
      <c r="B22" s="5" t="s">
        <v>20</v>
      </c>
      <c r="C22" s="2" t="s">
        <v>49</v>
      </c>
      <c r="D22" s="2" t="s">
        <v>77</v>
      </c>
      <c r="E22" s="2"/>
      <c r="F22" s="2"/>
      <c r="G22" s="2"/>
      <c r="H22" s="6"/>
      <c r="I22" s="2"/>
      <c r="J22" s="2" t="s">
        <v>103</v>
      </c>
      <c r="K22" s="13"/>
      <c r="L22" s="13"/>
      <c r="M22" s="8"/>
      <c r="N22" s="3"/>
    </row>
    <row r="23" spans="2:14" ht="30" customHeight="1" x14ac:dyDescent="0.2">
      <c r="B23" s="5" t="s">
        <v>21</v>
      </c>
      <c r="C23" s="2" t="s">
        <v>50</v>
      </c>
      <c r="D23" s="2" t="s">
        <v>78</v>
      </c>
      <c r="E23" s="2"/>
      <c r="F23" s="2"/>
      <c r="G23" s="2"/>
      <c r="H23" s="6"/>
      <c r="I23" s="2"/>
      <c r="J23" s="2" t="s">
        <v>104</v>
      </c>
      <c r="K23" s="13"/>
      <c r="L23" s="13"/>
      <c r="M23" s="8"/>
      <c r="N23" s="3"/>
    </row>
    <row r="24" spans="2:14" ht="30" customHeight="1" x14ac:dyDescent="0.2">
      <c r="B24" s="5" t="s">
        <v>22</v>
      </c>
      <c r="C24" s="2" t="s">
        <v>51</v>
      </c>
      <c r="D24" s="2" t="s">
        <v>79</v>
      </c>
      <c r="E24" s="2"/>
      <c r="F24" s="2"/>
      <c r="G24" s="2"/>
      <c r="H24" s="6"/>
      <c r="I24" s="2"/>
      <c r="J24" s="2" t="s">
        <v>105</v>
      </c>
      <c r="K24" s="13"/>
      <c r="L24" s="13"/>
      <c r="M24" s="8"/>
      <c r="N24" s="3"/>
    </row>
    <row r="25" spans="2:14" ht="30" customHeight="1" x14ac:dyDescent="0.2">
      <c r="B25" s="5" t="s">
        <v>23</v>
      </c>
      <c r="C25" s="2" t="s">
        <v>52</v>
      </c>
      <c r="D25" s="2" t="s">
        <v>80</v>
      </c>
      <c r="E25" s="2"/>
      <c r="F25" s="2"/>
      <c r="G25" s="2"/>
      <c r="H25" s="6"/>
      <c r="I25" s="2"/>
      <c r="J25" s="2" t="s">
        <v>99</v>
      </c>
      <c r="K25" s="13"/>
      <c r="L25" s="13"/>
      <c r="M25" s="8"/>
      <c r="N25" s="3"/>
    </row>
    <row r="26" spans="2:14" ht="30" customHeight="1" x14ac:dyDescent="0.2">
      <c r="B26" s="5" t="s">
        <v>24</v>
      </c>
      <c r="C26" s="2" t="s">
        <v>53</v>
      </c>
      <c r="D26" s="2" t="s">
        <v>81</v>
      </c>
      <c r="E26" s="2"/>
      <c r="F26" s="2"/>
      <c r="G26" s="2"/>
      <c r="H26" s="6"/>
      <c r="I26" s="2"/>
      <c r="J26" s="2" t="s">
        <v>100</v>
      </c>
      <c r="K26" s="13"/>
      <c r="L26" s="13"/>
      <c r="M26" s="8"/>
      <c r="N26" s="3"/>
    </row>
    <row r="27" spans="2:14" ht="30" customHeight="1" x14ac:dyDescent="0.2">
      <c r="B27" s="5" t="s">
        <v>25</v>
      </c>
      <c r="C27" s="2" t="s">
        <v>54</v>
      </c>
      <c r="D27" s="2" t="s">
        <v>82</v>
      </c>
      <c r="E27" s="2"/>
      <c r="F27" s="2"/>
      <c r="G27" s="2"/>
      <c r="H27" s="6"/>
      <c r="I27" s="2"/>
      <c r="J27" s="2" t="s">
        <v>101</v>
      </c>
      <c r="K27" s="13"/>
      <c r="L27" s="13"/>
      <c r="M27" s="8"/>
      <c r="N27" s="3"/>
    </row>
    <row r="28" spans="2:14" ht="30" customHeight="1" x14ac:dyDescent="0.2">
      <c r="B28" s="5" t="s">
        <v>26</v>
      </c>
      <c r="C28" s="2" t="s">
        <v>55</v>
      </c>
      <c r="D28" s="2" t="s">
        <v>83</v>
      </c>
      <c r="E28" s="2"/>
      <c r="F28" s="2"/>
      <c r="G28" s="2"/>
      <c r="H28" s="6"/>
      <c r="I28" s="2"/>
      <c r="J28" s="2" t="s">
        <v>102</v>
      </c>
      <c r="K28" s="13"/>
      <c r="L28" s="13"/>
      <c r="M28" s="8"/>
      <c r="N28" s="3"/>
    </row>
    <row r="29" spans="2:14" ht="30" customHeight="1" x14ac:dyDescent="0.2">
      <c r="B29" s="5" t="s">
        <v>27</v>
      </c>
      <c r="C29" s="2" t="s">
        <v>56</v>
      </c>
      <c r="D29" s="2" t="s">
        <v>84</v>
      </c>
      <c r="E29" s="2"/>
      <c r="F29" s="2"/>
      <c r="G29" s="2"/>
      <c r="H29" s="6"/>
      <c r="I29" s="2"/>
      <c r="J29" s="2" t="s">
        <v>103</v>
      </c>
      <c r="K29" s="13"/>
      <c r="L29" s="13"/>
      <c r="M29" s="8"/>
      <c r="N29" s="3"/>
    </row>
    <row r="30" spans="2:14" ht="30" customHeight="1" x14ac:dyDescent="0.2">
      <c r="B30" s="5" t="s">
        <v>28</v>
      </c>
      <c r="C30" s="2" t="s">
        <v>57</v>
      </c>
      <c r="D30" s="2" t="s">
        <v>85</v>
      </c>
      <c r="E30" s="2"/>
      <c r="F30" s="2"/>
      <c r="G30" s="2"/>
      <c r="H30" s="6"/>
      <c r="I30" s="2"/>
      <c r="J30" s="2" t="s">
        <v>104</v>
      </c>
      <c r="K30" s="13"/>
      <c r="L30" s="13"/>
      <c r="M30" s="8"/>
      <c r="N30" s="3"/>
    </row>
  </sheetData>
  <dataValidations count="16">
    <dataValidation allowBlank="1" showInputMessage="1" showErrorMessage="1" prompt="В тази работна книга създайте списък с контакти на клиентите и предстоящите срещи. Създайте списък с контакти в този работен лист. Изберете клетка N1, за да отидете на &quot;Предстоящи срещи&quot;" sqref="A1" xr:uid="{00000000-0002-0000-0000-000000000000}"/>
    <dataValidation allowBlank="1" showInputMessage="1" showErrorMessage="1" prompt="Заглавието на този работен лист е в клетки от B1 до C1." sqref="B1" xr:uid="{00000000-0002-0000-0000-000001000000}"/>
    <dataValidation allowBlank="1" showInputMessage="1" showErrorMessage="1" prompt="Връзка за навигация към работния лист &quot;Предстоящи срещи&quot;" sqref="N1" xr:uid="{00000000-0002-0000-0000-000002000000}"/>
    <dataValidation allowBlank="1" showInputMessage="1" showErrorMessage="1" prompt="Въведете ИД на клиент в тази колона под това заглавие. Използвайте филтрите в заглавието, за да намирате конкретни записи" sqref="B3" xr:uid="{00000000-0002-0000-0000-000003000000}"/>
    <dataValidation allowBlank="1" showInputMessage="1" showErrorMessage="1" prompt="Въведете име на фирма в тази колона под това заглавие" sqref="C3" xr:uid="{00000000-0002-0000-0000-000004000000}"/>
    <dataValidation allowBlank="1" showInputMessage="1" showErrorMessage="1" prompt="Въведете име на контакт в тази колона под това заглавие" sqref="D3" xr:uid="{00000000-0002-0000-0000-000005000000}"/>
    <dataValidation allowBlank="1" showInputMessage="1" showErrorMessage="1" prompt="Въведете адрес за фактуриране в тази колона под това заглавие" sqref="E3" xr:uid="{00000000-0002-0000-0000-000006000000}"/>
    <dataValidation allowBlank="1" showInputMessage="1" showErrorMessage="1" prompt="Въведете град в тази колона под това заглавие" sqref="F3" xr:uid="{00000000-0002-0000-0000-000007000000}"/>
    <dataValidation allowBlank="1" showInputMessage="1" showErrorMessage="1" prompt="Въведете област в тази колона под това заглавие" sqref="G3" xr:uid="{00000000-0002-0000-0000-000008000000}"/>
    <dataValidation allowBlank="1" showInputMessage="1" showErrorMessage="1" prompt="Въведете пощенски код в тази колона под това заглавие" sqref="H3" xr:uid="{00000000-0002-0000-0000-000009000000}"/>
    <dataValidation allowBlank="1" showInputMessage="1" showErrorMessage="1" prompt="Въведете държава в тази колона под това заглавие" sqref="I3" xr:uid="{00000000-0002-0000-0000-00000A000000}"/>
    <dataValidation allowBlank="1" showInputMessage="1" showErrorMessage="1" prompt="Въведете длъжност на контакта в тази колона под това заглавие" sqref="J3" xr:uid="{00000000-0002-0000-0000-00000B000000}"/>
    <dataValidation allowBlank="1" showInputMessage="1" showErrorMessage="1" prompt="Въведете телефонен номер в тази колона под това заглавие" sqref="K3" xr:uid="{00000000-0002-0000-0000-00000C000000}"/>
    <dataValidation allowBlank="1" showInputMessage="1" showErrorMessage="1" prompt="Въведете номер на факс в тази колона под това заглавие" sqref="L3" xr:uid="{00000000-0002-0000-0000-00000D000000}"/>
    <dataValidation allowBlank="1" showInputMessage="1" showErrorMessage="1" prompt="Въведете имейл адрес в тази колона под това заглавие" sqref="M3" xr:uid="{00000000-0002-0000-0000-00000E000000}"/>
    <dataValidation allowBlank="1" showInputMessage="1" showErrorMessage="1" prompt="Въведете бележки в тази колона под това заглавие" sqref="N3" xr:uid="{00000000-0002-0000-0000-00000F000000}"/>
  </dataValidations>
  <hyperlinks>
    <hyperlink ref="M5" r:id="rId1" xr:uid="{00000000-0004-0000-0000-000000000000}"/>
    <hyperlink ref="M4" r:id="rId2" xr:uid="{00000000-0004-0000-0000-000001000000}"/>
    <hyperlink ref="N1" location="'Предстоящи срещи'!A1" tooltip="Изберете, за да видите предстоящите си срещи" display="Upcoming Appointments" xr:uid="{00000000-0004-0000-0000-000002000000}"/>
  </hyperlinks>
  <printOptions horizontalCentered="1"/>
  <pageMargins left="0.25" right="0.25" top="0.75" bottom="0.75" header="0.3" footer="0.3"/>
  <pageSetup scale="41" fitToHeight="0" orientation="landscape" r:id="rId3"/>
  <headerFooter differentFirst="1">
    <oddFooter>Page &amp;P of &amp;N</oddFooter>
  </headerFooter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  <pageSetUpPr fitToPage="1"/>
  </sheetPr>
  <dimension ref="B1:G26"/>
  <sheetViews>
    <sheetView showGridLines="0" zoomScaleNormal="100" workbookViewId="0"/>
  </sheetViews>
  <sheetFormatPr defaultRowHeight="30" customHeight="1" x14ac:dyDescent="0.2"/>
  <cols>
    <col min="1" max="1" width="2.625" customWidth="1"/>
    <col min="2" max="2" width="22.75" bestFit="1" customWidth="1"/>
    <col min="3" max="3" width="15.625" customWidth="1"/>
    <col min="4" max="6" width="30.625" customWidth="1"/>
    <col min="7" max="7" width="40.625" customWidth="1"/>
    <col min="8" max="8" width="2.625" customWidth="1"/>
    <col min="9" max="9" width="9" customWidth="1"/>
  </cols>
  <sheetData>
    <row r="1" spans="2:7" ht="36" customHeight="1" thickBot="1" x14ac:dyDescent="0.25">
      <c r="B1" s="7" t="s">
        <v>113</v>
      </c>
      <c r="C1" s="4" t="s">
        <v>115</v>
      </c>
      <c r="D1" s="4"/>
      <c r="E1" s="4"/>
      <c r="F1" s="4"/>
      <c r="G1" s="11" t="s">
        <v>124</v>
      </c>
    </row>
    <row r="2" spans="2:7" ht="2.25" customHeight="1" thickTop="1" x14ac:dyDescent="0.2"/>
    <row r="3" spans="2:7" ht="30" customHeight="1" x14ac:dyDescent="0.2">
      <c r="B3" s="9" t="s">
        <v>114</v>
      </c>
      <c r="C3" s="9" t="s">
        <v>116</v>
      </c>
      <c r="D3" s="9" t="s">
        <v>117</v>
      </c>
      <c r="E3" s="9" t="s">
        <v>118</v>
      </c>
      <c r="F3" s="9" t="s">
        <v>121</v>
      </c>
      <c r="G3" s="9" t="s">
        <v>125</v>
      </c>
    </row>
    <row r="4" spans="2:7" ht="30" customHeight="1" x14ac:dyDescent="0.2">
      <c r="B4" s="14">
        <f ca="1">TODAY()</f>
        <v>43368</v>
      </c>
      <c r="C4" s="16">
        <v>0.60416666666666663</v>
      </c>
      <c r="D4" s="2" t="s">
        <v>53</v>
      </c>
      <c r="E4" s="2" t="s">
        <v>119</v>
      </c>
      <c r="F4" s="2" t="s">
        <v>122</v>
      </c>
      <c r="G4" s="2"/>
    </row>
    <row r="5" spans="2:7" ht="30" customHeight="1" x14ac:dyDescent="0.2">
      <c r="B5" s="14">
        <f ca="1">TODAY()+1</f>
        <v>43369</v>
      </c>
      <c r="C5" s="16">
        <v>0.70833333333333326</v>
      </c>
      <c r="D5" s="2" t="s">
        <v>48</v>
      </c>
      <c r="E5" s="2" t="s">
        <v>120</v>
      </c>
      <c r="F5" s="2" t="s">
        <v>123</v>
      </c>
      <c r="G5" s="2"/>
    </row>
    <row r="6" spans="2:7" ht="30" customHeight="1" x14ac:dyDescent="0.2">
      <c r="B6" s="14">
        <f ca="1">TODAY()+2</f>
        <v>43370</v>
      </c>
      <c r="C6" s="16">
        <v>0.4375</v>
      </c>
      <c r="D6" s="2" t="s">
        <v>49</v>
      </c>
      <c r="E6" s="2"/>
      <c r="F6" s="2"/>
      <c r="G6" s="2"/>
    </row>
    <row r="7" spans="2:7" ht="30" customHeight="1" x14ac:dyDescent="0.2">
      <c r="B7" s="14">
        <f ca="1">TODAY()+3</f>
        <v>43371</v>
      </c>
      <c r="C7" s="16">
        <v>0.45833333333333331</v>
      </c>
      <c r="D7" s="2" t="s">
        <v>45</v>
      </c>
      <c r="E7" s="2"/>
      <c r="F7" s="2"/>
      <c r="G7" s="2"/>
    </row>
    <row r="8" spans="2:7" ht="30" customHeight="1" x14ac:dyDescent="0.2">
      <c r="B8" s="14">
        <f ca="1">TODAY()+4</f>
        <v>43372</v>
      </c>
      <c r="C8" s="16">
        <v>0.41666666666666669</v>
      </c>
      <c r="D8" s="2" t="s">
        <v>33</v>
      </c>
      <c r="E8" s="2"/>
      <c r="F8" s="2"/>
      <c r="G8" s="2"/>
    </row>
    <row r="9" spans="2:7" ht="30" customHeight="1" x14ac:dyDescent="0.2">
      <c r="B9" s="14">
        <f ca="1">TODAY()+5</f>
        <v>43373</v>
      </c>
      <c r="C9" s="16">
        <v>0.41666666666666669</v>
      </c>
      <c r="D9" s="2" t="s">
        <v>39</v>
      </c>
      <c r="E9" s="2"/>
      <c r="F9" s="2"/>
      <c r="G9" s="2"/>
    </row>
    <row r="10" spans="2:7" ht="30" customHeight="1" x14ac:dyDescent="0.2">
      <c r="B10" s="14">
        <f ca="1">TODAY()+6</f>
        <v>43374</v>
      </c>
      <c r="C10" s="16">
        <v>0.66666666666666674</v>
      </c>
      <c r="D10" s="2" t="s">
        <v>54</v>
      </c>
      <c r="E10" s="2"/>
      <c r="F10" s="2"/>
      <c r="G10" s="2"/>
    </row>
    <row r="11" spans="2:7" ht="30" customHeight="1" x14ac:dyDescent="0.2">
      <c r="B11" s="14">
        <f ca="1">TODAY()+7</f>
        <v>43375</v>
      </c>
      <c r="C11" s="16">
        <v>0.5625</v>
      </c>
      <c r="D11" s="2" t="s">
        <v>55</v>
      </c>
      <c r="E11" s="2"/>
      <c r="F11" s="2"/>
      <c r="G11" s="2"/>
    </row>
    <row r="12" spans="2:7" ht="30" customHeight="1" x14ac:dyDescent="0.2">
      <c r="B12" s="14">
        <f ca="1">TODAY()+8</f>
        <v>43376</v>
      </c>
      <c r="C12" s="16">
        <v>0.625</v>
      </c>
      <c r="D12" s="2" t="s">
        <v>46</v>
      </c>
      <c r="E12" s="2"/>
      <c r="F12" s="2"/>
      <c r="G12" s="2"/>
    </row>
    <row r="13" spans="2:7" ht="30" customHeight="1" x14ac:dyDescent="0.2">
      <c r="B13" s="14">
        <f ca="1">TODAY()+9</f>
        <v>43377</v>
      </c>
      <c r="C13" s="16">
        <v>0.4375</v>
      </c>
      <c r="D13" s="2" t="s">
        <v>47</v>
      </c>
      <c r="E13" s="2"/>
      <c r="F13" s="2"/>
      <c r="G13" s="2"/>
    </row>
    <row r="14" spans="2:7" ht="30" customHeight="1" x14ac:dyDescent="0.2">
      <c r="B14" s="14">
        <f ca="1">TODAY()+10</f>
        <v>43378</v>
      </c>
      <c r="C14" s="16">
        <v>0.72916666666666674</v>
      </c>
      <c r="D14" s="2" t="s">
        <v>37</v>
      </c>
      <c r="E14" s="2"/>
      <c r="F14" s="2"/>
      <c r="G14" s="2"/>
    </row>
    <row r="15" spans="2:7" ht="30" customHeight="1" x14ac:dyDescent="0.2">
      <c r="B15" s="14">
        <f ca="1">TODAY()+11</f>
        <v>43379</v>
      </c>
      <c r="C15" s="16">
        <v>0.4375</v>
      </c>
      <c r="D15" s="2" t="s">
        <v>35</v>
      </c>
      <c r="E15" s="2"/>
      <c r="F15" s="2"/>
      <c r="G15" s="2"/>
    </row>
    <row r="16" spans="2:7" ht="30" customHeight="1" x14ac:dyDescent="0.2">
      <c r="B16" s="14">
        <f ca="1">TODAY()+12</f>
        <v>43380</v>
      </c>
      <c r="C16" s="16">
        <v>0.41666666666666669</v>
      </c>
      <c r="D16" s="2" t="s">
        <v>56</v>
      </c>
      <c r="E16" s="2"/>
      <c r="F16" s="2"/>
      <c r="G16" s="2"/>
    </row>
    <row r="17" spans="2:7" ht="30" customHeight="1" x14ac:dyDescent="0.2">
      <c r="B17" s="14">
        <f ca="1">TODAY()+13</f>
        <v>43381</v>
      </c>
      <c r="C17" s="16">
        <v>0.75</v>
      </c>
      <c r="D17" s="2" t="s">
        <v>32</v>
      </c>
      <c r="E17" s="2"/>
      <c r="F17" s="2"/>
      <c r="G17" s="2"/>
    </row>
    <row r="18" spans="2:7" ht="30" customHeight="1" x14ac:dyDescent="0.2">
      <c r="B18" s="14">
        <f ca="1">TODAY()+14</f>
        <v>43382</v>
      </c>
      <c r="C18" s="16">
        <v>0.72916666666666674</v>
      </c>
      <c r="D18" s="2" t="s">
        <v>35</v>
      </c>
      <c r="E18" s="2"/>
      <c r="F18" s="2"/>
      <c r="G18" s="2"/>
    </row>
    <row r="19" spans="2:7" ht="30" customHeight="1" x14ac:dyDescent="0.2">
      <c r="B19" s="14">
        <f ca="1">TODAY()+15</f>
        <v>43383</v>
      </c>
      <c r="C19" s="16">
        <v>0.47916666666666669</v>
      </c>
      <c r="D19" s="2" t="s">
        <v>46</v>
      </c>
      <c r="E19" s="2"/>
      <c r="F19" s="2"/>
      <c r="G19" s="2"/>
    </row>
    <row r="20" spans="2:7" ht="30" customHeight="1" x14ac:dyDescent="0.2">
      <c r="B20" s="14">
        <f ca="1">TODAY()+16</f>
        <v>43384</v>
      </c>
      <c r="C20" s="16">
        <v>0.625</v>
      </c>
      <c r="D20" s="2" t="s">
        <v>50</v>
      </c>
      <c r="E20" s="2"/>
      <c r="F20" s="2"/>
      <c r="G20" s="2"/>
    </row>
    <row r="21" spans="2:7" ht="30" customHeight="1" x14ac:dyDescent="0.2">
      <c r="B21" s="14">
        <f ca="1">TODAY()+17</f>
        <v>43385</v>
      </c>
      <c r="C21" s="16">
        <v>0.4375</v>
      </c>
      <c r="D21" s="2" t="s">
        <v>50</v>
      </c>
      <c r="E21" s="2"/>
      <c r="F21" s="2"/>
      <c r="G21" s="2"/>
    </row>
    <row r="22" spans="2:7" ht="30" customHeight="1" x14ac:dyDescent="0.2">
      <c r="B22" s="14">
        <f ca="1">TODAY()+18</f>
        <v>43386</v>
      </c>
      <c r="C22" s="16">
        <v>0.58333333333333337</v>
      </c>
      <c r="D22" s="2" t="s">
        <v>40</v>
      </c>
      <c r="E22" s="2"/>
      <c r="F22" s="2"/>
      <c r="G22" s="2"/>
    </row>
    <row r="23" spans="2:7" ht="30" customHeight="1" x14ac:dyDescent="0.2">
      <c r="B23" s="14">
        <f ca="1">TODAY()+19</f>
        <v>43387</v>
      </c>
      <c r="C23" s="16">
        <v>0.47916666666666669</v>
      </c>
      <c r="D23" s="2" t="s">
        <v>46</v>
      </c>
      <c r="E23" s="2"/>
      <c r="F23" s="2"/>
      <c r="G23" s="2"/>
    </row>
    <row r="24" spans="2:7" ht="30" customHeight="1" x14ac:dyDescent="0.2">
      <c r="B24" s="14">
        <f ca="1">TODAY()+20</f>
        <v>43388</v>
      </c>
      <c r="C24" s="16">
        <v>0.4375</v>
      </c>
      <c r="D24" s="2" t="s">
        <v>44</v>
      </c>
      <c r="E24" s="2"/>
      <c r="F24" s="2"/>
      <c r="G24" s="2"/>
    </row>
    <row r="25" spans="2:7" ht="30" customHeight="1" x14ac:dyDescent="0.2">
      <c r="B25" s="14">
        <f ca="1">TODAY()+21</f>
        <v>43389</v>
      </c>
      <c r="C25" s="16">
        <v>0.47916666666666669</v>
      </c>
      <c r="D25" s="2" t="s">
        <v>53</v>
      </c>
      <c r="E25" s="2"/>
      <c r="F25" s="2"/>
      <c r="G25" s="2"/>
    </row>
    <row r="26" spans="2:7" ht="30" customHeight="1" x14ac:dyDescent="0.2">
      <c r="B26" s="14">
        <f ca="1">TODAY()+22</f>
        <v>43390</v>
      </c>
      <c r="C26" s="16">
        <v>0.625</v>
      </c>
      <c r="D26" s="2" t="s">
        <v>39</v>
      </c>
      <c r="E26" s="2"/>
      <c r="F26" s="2"/>
      <c r="G26" s="2"/>
    </row>
  </sheetData>
  <dataValidations count="10">
    <dataValidation type="list" errorStyle="warning" allowBlank="1" showInputMessage="1" showErrorMessage="1" error="Изберете име на клиент от списъка. Изберете ОТКАЗ, след което натиснете ALT+СТРЕЛКА НАДОЛУ, за да изберете име на клиент от падащия списък" sqref="D4:D26" xr:uid="{00000000-0002-0000-0100-000000000000}">
      <formula1>спкКлиенти</formula1>
    </dataValidation>
    <dataValidation allowBlank="1" showInputMessage="1" showErrorMessage="1" prompt="Създайте списък с предстоящи срещи в този работен лист. Изберете клетка G1, за да се върнете към работния лист &quot;Данни за контакт с клиенти&quot;" sqref="A1" xr:uid="{00000000-0002-0000-0100-000001000000}"/>
    <dataValidation allowBlank="1" showInputMessage="1" showErrorMessage="1" prompt="Заглавието на този работен лист е в клетки от B1 до C1." sqref="B1" xr:uid="{00000000-0002-0000-0100-000002000000}"/>
    <dataValidation allowBlank="1" showInputMessage="1" showErrorMessage="1" prompt="Връзка за навигация към работния лист &quot;Данни за контакт с клиенти&quot;" sqref="G1" xr:uid="{00000000-0002-0000-0100-000003000000}"/>
    <dataValidation allowBlank="1" showInputMessage="1" showErrorMessage="1" prompt="Въведете дата в тази колона под това заглавие. Използвайте филтрите в заглавието, за да намирате конкретни записи" sqref="B3" xr:uid="{00000000-0002-0000-0100-000004000000}"/>
    <dataValidation allowBlank="1" showInputMessage="1" showErrorMessage="1" prompt="Въведете час в тази колона под това заглавие" sqref="C3" xr:uid="{00000000-0002-0000-0100-000005000000}"/>
    <dataValidation allowBlank="1" showInputMessage="1" showErrorMessage="1" prompt="Изберете име на клиент в тази колона под това заглавие. Натиснете ALT+СТРЕЛКА НАДОЛУ, за да отворите падащия списък, след което натиснете ENTER, за да направите избор" sqref="D3" xr:uid="{00000000-0002-0000-0100-000006000000}"/>
    <dataValidation allowBlank="1" showInputMessage="1" showErrorMessage="1" prompt="Въведете тема на срещата в тази колона под това заглавие" sqref="E3" xr:uid="{00000000-0002-0000-0100-000007000000}"/>
    <dataValidation allowBlank="1" showInputMessage="1" showErrorMessage="1" prompt="Въведете участници в тази колона под това заглавие" sqref="F3" xr:uid="{00000000-0002-0000-0100-000008000000}"/>
    <dataValidation allowBlank="1" showInputMessage="1" showErrorMessage="1" prompt="Въведете допълнителни бележки в тази колона под това заглавие" sqref="G3" xr:uid="{00000000-0002-0000-0100-000009000000}"/>
  </dataValidations>
  <hyperlinks>
    <hyperlink ref="G1" location="'Данни за контакт с клиенти'!A1" tooltip="Изберете, за да видите данните за контакт с клиенти" display="Customer Contact Details" xr:uid="{00000000-0004-0000-0100-000000000000}"/>
  </hyperlinks>
  <printOptions horizontalCentered="1"/>
  <pageMargins left="0.7" right="0.7" top="0.75" bottom="0.75" header="0.3" footer="0.3"/>
  <pageSetup scale="6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Данни за контакт с клиенти</vt:lpstr>
      <vt:lpstr>Предстоящи срещи</vt:lpstr>
      <vt:lpstr>'Данни за контакт с клиенти'!Print_Titles</vt:lpstr>
      <vt:lpstr>'Предстоящи срещи'!Print_Titles</vt:lpstr>
      <vt:lpstr>ЗаглавиеКолона1</vt:lpstr>
      <vt:lpstr>ЗаглавиеКолона2</vt:lpstr>
      <vt:lpstr>спкКлиенти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Zakia Lu</cp:lastModifiedBy>
  <dcterms:created xsi:type="dcterms:W3CDTF">2016-12-26T10:19:07Z</dcterms:created>
  <dcterms:modified xsi:type="dcterms:W3CDTF">2018-09-25T06:01:41Z</dcterms:modified>
</cp:coreProperties>
</file>