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0" windowWidth="14115" windowHeight="8670"/>
  </bookViews>
  <sheets>
    <sheet name="Инструкция" sheetId="3" r:id="rId1"/>
    <sheet name="Расходы" sheetId="1" r:id="rId2"/>
    <sheet name="Динамика расходов" sheetId="2" r:id="rId3"/>
  </sheets>
  <definedNames>
    <definedName name="daymonth">Расходы!$B$23</definedName>
    <definedName name="ostatok">Расходы!$B$29</definedName>
    <definedName name="_xlnm.Print_Area" localSheetId="2">'Динамика расходов'!$A$1:$R$48</definedName>
    <definedName name="_xlnm.Print_Area" localSheetId="0">Инструкция!$A$1:$R$48</definedName>
    <definedName name="_xlnm.Print_Area" localSheetId="1">Расходы!$A$1:$L$48</definedName>
  </definedNames>
  <calcPr calcId="145621"/>
</workbook>
</file>

<file path=xl/calcChain.xml><?xml version="1.0" encoding="utf-8"?>
<calcChain xmlns="http://schemas.openxmlformats.org/spreadsheetml/2006/main">
  <c r="B21" i="1" l="1"/>
  <c r="C21" i="1"/>
  <c r="D21" i="1"/>
  <c r="D23" i="1" s="1"/>
  <c r="E21" i="1"/>
  <c r="B25" i="1"/>
  <c r="C30" i="1"/>
  <c r="D30" i="1" s="1"/>
  <c r="E30" i="1" s="1"/>
  <c r="F30" i="1"/>
  <c r="C31" i="1"/>
  <c r="D31" i="1" s="1"/>
  <c r="E31" i="1" s="1"/>
  <c r="F31" i="1"/>
  <c r="C32" i="1"/>
  <c r="D32" i="1" s="1"/>
  <c r="E32" i="1" s="1"/>
  <c r="F32" i="1"/>
  <c r="C33" i="1"/>
  <c r="D33" i="1" s="1"/>
  <c r="E33" i="1" s="1"/>
  <c r="F33" i="1"/>
  <c r="C34" i="1"/>
  <c r="D34" i="1" s="1"/>
  <c r="E34" i="1" s="1"/>
  <c r="F34" i="1"/>
  <c r="C35" i="1"/>
  <c r="D35" i="1" s="1"/>
  <c r="E35" i="1" s="1"/>
  <c r="F35" i="1"/>
  <c r="C36" i="1"/>
  <c r="D36" i="1" s="1"/>
  <c r="E36" i="1" s="1"/>
  <c r="F36" i="1"/>
  <c r="C37" i="1"/>
  <c r="D37" i="1" s="1"/>
  <c r="E37" i="1" s="1"/>
  <c r="F37" i="1"/>
  <c r="C38" i="1"/>
  <c r="D38" i="1" s="1"/>
  <c r="E38" i="1" s="1"/>
  <c r="F38" i="1"/>
  <c r="C39" i="1"/>
  <c r="D39" i="1" s="1"/>
  <c r="E39" i="1" s="1"/>
  <c r="F39" i="1"/>
  <c r="C40" i="1"/>
  <c r="D40" i="1" s="1"/>
  <c r="E40" i="1" s="1"/>
  <c r="F40" i="1"/>
  <c r="C41" i="1"/>
  <c r="D41" i="1" s="1"/>
  <c r="E41" i="1" s="1"/>
  <c r="F41" i="1"/>
  <c r="C42" i="1"/>
  <c r="D42" i="1" s="1"/>
  <c r="E42" i="1" s="1"/>
  <c r="F42" i="1"/>
  <c r="C43" i="1"/>
  <c r="D43" i="1" s="1"/>
  <c r="E43" i="1" s="1"/>
  <c r="F43" i="1"/>
  <c r="C44" i="1"/>
  <c r="D44" i="1" s="1"/>
  <c r="E44" i="1" s="1"/>
  <c r="F44" i="1"/>
  <c r="C45" i="1"/>
  <c r="D45" i="1" s="1"/>
  <c r="E45" i="1" s="1"/>
  <c r="F45" i="1"/>
  <c r="C46" i="1"/>
  <c r="D46" i="1" s="1"/>
  <c r="E46" i="1" s="1"/>
  <c r="F46" i="1"/>
  <c r="C47" i="1"/>
  <c r="D47" i="1" s="1"/>
  <c r="E47" i="1" s="1"/>
  <c r="F47" i="1"/>
  <c r="C48" i="1"/>
  <c r="D48" i="1" s="1"/>
  <c r="E48" i="1" s="1"/>
  <c r="F48" i="1"/>
  <c r="C49" i="1"/>
  <c r="D49" i="1" s="1"/>
  <c r="E49" i="1" s="1"/>
  <c r="F49" i="1"/>
  <c r="C50" i="1"/>
  <c r="D50" i="1" s="1"/>
  <c r="E50" i="1" s="1"/>
  <c r="F50" i="1"/>
  <c r="C51" i="1"/>
  <c r="D51" i="1" s="1"/>
  <c r="E51" i="1" s="1"/>
  <c r="F51" i="1"/>
  <c r="C52" i="1"/>
  <c r="D52" i="1" s="1"/>
  <c r="E52" i="1" s="1"/>
  <c r="F52" i="1"/>
  <c r="C53" i="1"/>
  <c r="D53" i="1" s="1"/>
  <c r="E53" i="1" s="1"/>
  <c r="F53" i="1"/>
  <c r="C54" i="1"/>
  <c r="D54" i="1" s="1"/>
  <c r="E54" i="1" s="1"/>
  <c r="F54" i="1"/>
  <c r="C55" i="1"/>
  <c r="D55" i="1" s="1"/>
  <c r="E55" i="1" s="1"/>
  <c r="F55" i="1"/>
  <c r="C56" i="1"/>
  <c r="D56" i="1" s="1"/>
  <c r="E56" i="1" s="1"/>
  <c r="F56" i="1"/>
  <c r="C57" i="1"/>
  <c r="D57" i="1" s="1"/>
  <c r="E57" i="1" s="1"/>
  <c r="F57" i="1"/>
  <c r="C58" i="1"/>
  <c r="D58" i="1" s="1"/>
  <c r="E58" i="1" s="1"/>
  <c r="F58" i="1"/>
  <c r="C59" i="1"/>
  <c r="D59" i="1" s="1"/>
  <c r="E59" i="1" s="1"/>
  <c r="F59" i="1"/>
  <c r="B26" i="1" l="1"/>
</calcChain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sz val="10"/>
            <rFont val="Arial"/>
            <family val="2"/>
          </rPr>
          <t>Столбец для ввода доходов</t>
        </r>
      </text>
    </comment>
    <comment ref="C1" authorId="0">
      <text>
        <r>
          <rPr>
            <sz val="10"/>
            <rFont val="Arial"/>
            <family val="2"/>
          </rPr>
          <t>Столбец для ввода расходов</t>
        </r>
      </text>
    </comment>
    <comment ref="D1" authorId="0">
      <text>
        <r>
          <rPr>
            <sz val="10"/>
            <rFont val="Arial"/>
            <family val="2"/>
          </rPr>
          <t>Здесь в поле итого рассчитывается сумма, которая остается после всех обязательных расходов</t>
        </r>
      </text>
    </comment>
    <comment ref="A23" authorId="0">
      <text>
        <r>
          <rPr>
            <sz val="10"/>
            <rFont val="Arial"/>
            <family val="2"/>
          </rPr>
          <t>Задайте кол-во дней в месяце. В поле D будет посчитана допустимая сумма трат в день</t>
        </r>
      </text>
    </comment>
    <comment ref="A24" authorId="0">
      <text>
        <r>
          <rPr>
            <sz val="10"/>
            <rFont val="Arial"/>
            <family val="2"/>
          </rPr>
          <t>Сколько Вы бы хотели тратить в день.</t>
        </r>
      </text>
    </comment>
    <comment ref="A25" authorId="0">
      <text>
        <r>
          <rPr>
            <sz val="10"/>
            <rFont val="Arial"/>
            <family val="2"/>
          </rPr>
          <t>Сумма всех трат, которые вы бы хотели осуществить за месяц.</t>
        </r>
      </text>
    </comment>
    <comment ref="A26" authorId="0">
      <text>
        <r>
          <rPr>
            <sz val="10"/>
            <rFont val="Arial"/>
            <family val="2"/>
          </rPr>
          <t>Сколько вам (не-) хватает денег, чтобы тратить, сколько хочется.</t>
        </r>
      </text>
    </comment>
    <comment ref="A29" authorId="0">
      <text>
        <r>
          <rPr>
            <sz val="9"/>
            <color indexed="81"/>
            <rFont val="Tahoma"/>
            <family val="2"/>
            <charset val="204"/>
          </rPr>
          <t>Введите сумму остатка, рассчитанную в поле "остаток"</t>
        </r>
      </text>
    </comment>
  </commentList>
</comments>
</file>

<file path=xl/sharedStrings.xml><?xml version="1.0" encoding="utf-8"?>
<sst xmlns="http://schemas.openxmlformats.org/spreadsheetml/2006/main" count="34" uniqueCount="32">
  <si>
    <t>расход</t>
  </si>
  <si>
    <t>закончатся</t>
  </si>
  <si>
    <t>допустимый лимит в день</t>
  </si>
  <si>
    <t>итого</t>
  </si>
  <si>
    <t>статьи обязательных расходов</t>
  </si>
  <si>
    <t>получ.в день</t>
  </si>
  <si>
    <t>потрачено</t>
  </si>
  <si>
    <t>скор. расхода</t>
  </si>
  <si>
    <t>расход3</t>
  </si>
  <si>
    <t>расход2</t>
  </si>
  <si>
    <t>остаток</t>
  </si>
  <si>
    <t>расход5</t>
  </si>
  <si>
    <t>расход4</t>
  </si>
  <si>
    <t>доход1</t>
  </si>
  <si>
    <t>расход7</t>
  </si>
  <si>
    <t>доход2</t>
  </si>
  <si>
    <t>расход6</t>
  </si>
  <si>
    <t>наличие</t>
  </si>
  <si>
    <t>доход3</t>
  </si>
  <si>
    <t>расход9</t>
  </si>
  <si>
    <t>расход8</t>
  </si>
  <si>
    <t>расход1</t>
  </si>
  <si>
    <t>доход</t>
  </si>
  <si>
    <t>своб. средства</t>
  </si>
  <si>
    <t>дней в месяце</t>
  </si>
  <si>
    <t>расход13</t>
  </si>
  <si>
    <t>расход14</t>
  </si>
  <si>
    <t>рекомендация</t>
  </si>
  <si>
    <t>расход10</t>
  </si>
  <si>
    <t>итого по лимиту</t>
  </si>
  <si>
    <t>расход11</t>
  </si>
  <si>
    <t>расход12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</si>
</sst>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[$р.-419]"/>
  </numFmts>
  <fonts count="4">
    <font>
      <sz val="10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/>
    <xf numFmtId="0" fontId="2" fillId="3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164" fontId="2" fillId="0" borderId="3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/>
    <xf numFmtId="0" fontId="1" fillId="4" borderId="0" xfId="0" applyNumberFormat="1" applyFont="1" applyFill="1" applyBorder="1" applyAlignment="1" applyProtection="1"/>
    <xf numFmtId="0" fontId="2" fillId="4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33CCCC"/>
      <rgbColor rgb="00C0C0C0"/>
      <rgbColor rgb="00969696"/>
      <rgbColor rgb="00808080"/>
      <rgbColor rgb="00FFFF00"/>
      <rgbColor rgb="00EEEEEE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27996500437447"/>
          <c:y val="6.991907261592302E-2"/>
          <c:w val="0.75545800524934381"/>
          <c:h val="0.79822506561679785"/>
        </c:manualLayout>
      </c:layout>
      <c:lineChart>
        <c:grouping val="standard"/>
        <c:varyColors val="0"/>
        <c:ser>
          <c:idx val="0"/>
          <c:order val="0"/>
          <c:val>
            <c:numRef>
              <c:f>Расходы!$B$30:$B$59</c:f>
              <c:numCache>
                <c:formatCode>#,##0.00[$р.-419]</c:formatCode>
                <c:ptCount val="30"/>
                <c:pt idx="0">
                  <c:v>24000</c:v>
                </c:pt>
                <c:pt idx="1">
                  <c:v>23500</c:v>
                </c:pt>
                <c:pt idx="2">
                  <c:v>17000</c:v>
                </c:pt>
                <c:pt idx="3">
                  <c:v>15000</c:v>
                </c:pt>
                <c:pt idx="4">
                  <c:v>12500</c:v>
                </c:pt>
                <c:pt idx="5">
                  <c:v>11000</c:v>
                </c:pt>
                <c:pt idx="6">
                  <c:v>9500</c:v>
                </c:pt>
                <c:pt idx="7">
                  <c:v>9000</c:v>
                </c:pt>
                <c:pt idx="8">
                  <c:v>8000</c:v>
                </c:pt>
                <c:pt idx="9">
                  <c:v>7500</c:v>
                </c:pt>
                <c:pt idx="10">
                  <c:v>6500</c:v>
                </c:pt>
                <c:pt idx="11">
                  <c:v>6000</c:v>
                </c:pt>
                <c:pt idx="12">
                  <c:v>6000</c:v>
                </c:pt>
                <c:pt idx="13">
                  <c:v>5500</c:v>
                </c:pt>
                <c:pt idx="14">
                  <c:v>5000</c:v>
                </c:pt>
                <c:pt idx="15">
                  <c:v>4500</c:v>
                </c:pt>
                <c:pt idx="16">
                  <c:v>4000</c:v>
                </c:pt>
                <c:pt idx="17">
                  <c:v>4000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2200</c:v>
                </c:pt>
                <c:pt idx="22">
                  <c:v>2000</c:v>
                </c:pt>
                <c:pt idx="23">
                  <c:v>1500</c:v>
                </c:pt>
                <c:pt idx="24">
                  <c:v>1100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46528"/>
        <c:axId val="77633152"/>
      </c:lineChart>
      <c:catAx>
        <c:axId val="109846528"/>
        <c:scaling>
          <c:orientation val="minMax"/>
        </c:scaling>
        <c:delete val="0"/>
        <c:axPos val="b"/>
        <c:majorTickMark val="out"/>
        <c:minorTickMark val="none"/>
        <c:tickLblPos val="nextTo"/>
        <c:crossAx val="77633152"/>
        <c:crosses val="autoZero"/>
        <c:auto val="1"/>
        <c:lblAlgn val="ctr"/>
        <c:lblOffset val="100"/>
        <c:noMultiLvlLbl val="0"/>
      </c:catAx>
      <c:valAx>
        <c:axId val="77633152"/>
        <c:scaling>
          <c:orientation val="minMax"/>
        </c:scaling>
        <c:delete val="0"/>
        <c:axPos val="l"/>
        <c:majorGridlines/>
        <c:numFmt formatCode="#,##0.00[$р.-419]" sourceLinked="1"/>
        <c:majorTickMark val="out"/>
        <c:minorTickMark val="none"/>
        <c:tickLblPos val="nextTo"/>
        <c:crossAx val="10984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114300</xdr:rowOff>
    </xdr:from>
    <xdr:to>
      <xdr:col>18</xdr:col>
      <xdr:colOff>333375</xdr:colOff>
      <xdr:row>46</xdr:row>
      <xdr:rowOff>152400</xdr:rowOff>
    </xdr:to>
    <xdr:sp macro="" textlink="">
      <xdr:nvSpPr>
        <xdr:cNvPr id="2" name="TextBox 1"/>
        <xdr:cNvSpPr txBox="1"/>
      </xdr:nvSpPr>
      <xdr:spPr>
        <a:xfrm>
          <a:off x="180975" y="114300"/>
          <a:ext cx="11125200" cy="7486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ru-RU" sz="1100" b="1" cap="all" baseline="0">
              <a:solidFill>
                <a:schemeClr val="dk1"/>
              </a:solidFill>
              <a:latin typeface="+mn-lt"/>
              <a:ea typeface="+mn-ea"/>
              <a:cs typeface="+mn-cs"/>
            </a:rPr>
            <a:t>Инструкция</a:t>
          </a:r>
          <a:endParaRPr lang="ru-RU" sz="1100" cap="all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Хотя в инструкции букв немало, но не пугайтесь - все очень просто и логично. Табличка осваивается буквально в пять минут.</a:t>
          </a:r>
        </a:p>
        <a:p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 b="1">
              <a:solidFill>
                <a:schemeClr val="dk1"/>
              </a:solidFill>
              <a:latin typeface="+mn-lt"/>
              <a:ea typeface="+mn-ea"/>
              <a:cs typeface="+mn-cs"/>
            </a:rPr>
            <a:t>Исходные данные</a:t>
          </a:r>
        </a:p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В верхней половине таблицы, до черной полосы вводятся доходы и обязательные расходы. В поле "статья обязательных расходов" - название расхода (кредит, квартплата и т.п.); в полях "доход", "расход"- суммы.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В строке "итого" будут посчитаны итоговые суммы доходов, обязательных расходов и остаток - это сколько денег у вас останется после уплаты за кредиты, квартплату и т.п. Сумма остатка - это та, сумма, из которой и предстоит сделать накопления. Она же идет на питание, бытовую химию и прочие текущие расходы. </a:t>
          </a:r>
          <a:r>
            <a:rPr lang="ru-RU" sz="1100" b="1">
              <a:solidFill>
                <a:schemeClr val="dk1"/>
              </a:solidFill>
              <a:latin typeface="+mn-lt"/>
              <a:ea typeface="+mn-ea"/>
              <a:cs typeface="+mn-cs"/>
            </a:rPr>
            <a:t>Не надо вбивать в статьи обязательных расходов текущие расходы, например, расходы на питание! </a:t>
          </a: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В примере остаток равен 32350 рублей. Поле "потрачено" справочное, его можно не заполнять. Оно позволяет не забыть, за что уже заплатили.</a:t>
          </a:r>
        </a:p>
        <a:p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 b="1">
              <a:solidFill>
                <a:schemeClr val="dk1"/>
              </a:solidFill>
              <a:latin typeface="+mn-lt"/>
              <a:ea typeface="+mn-ea"/>
              <a:cs typeface="+mn-cs"/>
            </a:rPr>
            <a:t>Планирование расходов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Средняя часть таблицы дает вам рекомендации по расходам: введите кол-во дней в месяце и сколько бы вы хотели тратить в день на текущие расходы (поле "допустимый лимит в день"). В поле "итого по лимиту" рассчитается, сколько денег вам нужно на вашу "хотелку", а в поле "свободные средства" будет показана сумма, которая останется у вас на руках, если будете тратить так, как вы изначально хотите. У вас получился в этом поле минус? Значит, смотрите в поле "получ. в день"- оно показывает, сколько денег в день вы реально можете тратить, чтобы к концу месяца "выйти в нуль". Оценили ситуацию на предстоящий месяц? Переходим к третьей части таблицы.</a:t>
          </a:r>
        </a:p>
        <a:p>
          <a:endParaRPr lang="ru-RU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 b="1">
              <a:solidFill>
                <a:schemeClr val="dk1"/>
              </a:solidFill>
              <a:latin typeface="+mn-lt"/>
              <a:ea typeface="+mn-ea"/>
              <a:cs typeface="+mn-cs"/>
            </a:rPr>
            <a:t>Учет текущих расходов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Ниже черной полосы ведется учет ваших текущих трат. В поле "остаток" введите остаток ваших средств. Чаще всего, это сумма из поля "остаток" в первой части таблицы. Затем, вечером, каждый день пересчитывайте, сколько денег у вас осталось, и вводите это число в поле "наличие" на соответствующий день (числа от 1 до  30 - это дни месяца). В остальных столбцах вы автоматически получаете: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-</a:t>
          </a: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Поле "потрачено". Сколько денег вы уже потратили с начала месяца.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-</a:t>
          </a: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Поле "скорость расхода". Сколько в среднем в день у вас получается тратить. В идеале это число должно не превышать расчетного значения (см. поле "получ. в день").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-</a:t>
          </a: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Поле "закончатся". Показывает, к какой дате у вас закончатся деньги при нынешней скорости их расходования.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-</a:t>
          </a: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Поле "рекомендация". Тут дается рекомендация, не более какой суммы можно тратить в день, чтобы "выйти в нуль" к концу месяца.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Страница "Динамика расходов" содержит график, на котором наглядно показано, как ваши деньги "тают" буквально по дням.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 b="1">
              <a:solidFill>
                <a:schemeClr val="dk1"/>
              </a:solidFill>
              <a:latin typeface="+mn-lt"/>
              <a:ea typeface="+mn-ea"/>
              <a:cs typeface="+mn-cs"/>
            </a:rPr>
            <a:t>Заключение</a:t>
          </a:r>
        </a:p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Длительный опыт такого ведения учета финансов показал: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-</a:t>
          </a: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Простоту учета - не надо считать каждую копеечку, вводя кучу излишней информации.</a:t>
          </a:r>
        </a:p>
        <a:p>
          <a:pPr lvl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-</a:t>
          </a: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Высокую наглядность - достаточно в конце дня посчитать и ввести наличные, чтобы получить полную картину: отклонение от рекомендуемых трат, как скоро деньги закончатся при таких тратах, и сколько можно завтра потратить, чтобы хотя бы дотянуть до следующей зарплаты.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Итак, если вам нужно сэкономить деньги на крупную покупку или отложить в "НЗ", то откладывайте деньги на это ежемесячно, а сумму откладывания внесите в раздел "статьи обязательных расходов". На остаток денег попробуйте прожить.</a:t>
          </a:r>
        </a:p>
        <a:p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1</xdr:row>
      <xdr:rowOff>66675</xdr:rowOff>
    </xdr:from>
    <xdr:to>
      <xdr:col>11</xdr:col>
      <xdr:colOff>590549</xdr:colOff>
      <xdr:row>27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/>
  <sheetData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" sqref="F2"/>
    </sheetView>
  </sheetViews>
  <sheetFormatPr defaultColWidth="9.140625" defaultRowHeight="12.75" customHeight="1"/>
  <cols>
    <col min="1" max="1" width="29.28515625" customWidth="1"/>
    <col min="2" max="2" width="10.85546875" customWidth="1"/>
    <col min="3" max="3" width="13" customWidth="1"/>
    <col min="4" max="4" width="14" customWidth="1"/>
    <col min="5" max="5" width="11.85546875" customWidth="1"/>
    <col min="6" max="6" width="14" customWidth="1"/>
    <col min="7" max="9" width="8.5703125" customWidth="1"/>
    <col min="10" max="10" width="27.140625" customWidth="1"/>
    <col min="11" max="11" width="10.85546875" customWidth="1"/>
    <col min="12" max="12" width="8.5703125" customWidth="1"/>
    <col min="13" max="13" width="9.140625" customWidth="1"/>
  </cols>
  <sheetData>
    <row r="1" spans="1:13" ht="12.75" customHeight="1">
      <c r="A1" s="1" t="s">
        <v>4</v>
      </c>
      <c r="B1" s="1" t="s">
        <v>22</v>
      </c>
      <c r="C1" s="1" t="s">
        <v>0</v>
      </c>
      <c r="D1" s="1" t="s">
        <v>10</v>
      </c>
      <c r="E1" s="1" t="s">
        <v>6</v>
      </c>
      <c r="F1" s="2"/>
      <c r="G1" s="3"/>
      <c r="H1" s="3"/>
      <c r="I1" s="3"/>
      <c r="J1" s="3"/>
      <c r="K1" s="3"/>
      <c r="L1" s="3"/>
      <c r="M1" s="4"/>
    </row>
    <row r="2" spans="1:13" ht="12.75" customHeight="1">
      <c r="A2" s="5" t="s">
        <v>13</v>
      </c>
      <c r="B2" s="6">
        <v>30000</v>
      </c>
      <c r="C2" s="6"/>
      <c r="D2" s="6"/>
      <c r="E2" s="6"/>
      <c r="F2" s="7"/>
      <c r="G2" s="8"/>
      <c r="H2" s="8"/>
      <c r="I2" s="8"/>
      <c r="J2" s="8"/>
      <c r="K2" s="7"/>
      <c r="L2" s="8"/>
      <c r="M2" s="8"/>
    </row>
    <row r="3" spans="1:13" ht="12.75" customHeight="1">
      <c r="A3" s="4" t="s">
        <v>15</v>
      </c>
      <c r="B3" s="7">
        <v>11000</v>
      </c>
      <c r="C3" s="7"/>
      <c r="D3" s="7"/>
      <c r="E3" s="7"/>
      <c r="F3" s="7"/>
      <c r="G3" s="8"/>
      <c r="H3" s="8"/>
      <c r="I3" s="8"/>
      <c r="J3" s="8"/>
      <c r="K3" s="7"/>
      <c r="L3" s="8"/>
      <c r="M3" s="8"/>
    </row>
    <row r="4" spans="1:13" ht="12.75" customHeight="1">
      <c r="A4" s="4" t="s">
        <v>18</v>
      </c>
      <c r="B4" s="7">
        <v>2000</v>
      </c>
      <c r="C4" s="7"/>
      <c r="D4" s="7"/>
      <c r="E4" s="7"/>
      <c r="F4" s="7"/>
      <c r="G4" s="8"/>
      <c r="H4" s="8"/>
      <c r="I4" s="8"/>
      <c r="J4" s="8"/>
      <c r="K4" s="7"/>
      <c r="L4" s="8"/>
      <c r="M4" s="8"/>
    </row>
    <row r="5" spans="1:13" ht="12.75" customHeight="1">
      <c r="A5" s="4" t="s">
        <v>21</v>
      </c>
      <c r="B5" s="7"/>
      <c r="C5" s="7">
        <v>0</v>
      </c>
      <c r="D5" s="7"/>
      <c r="E5" s="7">
        <v>0</v>
      </c>
      <c r="F5" s="7"/>
      <c r="G5" s="8"/>
      <c r="H5" s="8"/>
      <c r="I5" s="8"/>
      <c r="J5" s="8"/>
      <c r="K5" s="7"/>
      <c r="L5" s="8"/>
      <c r="M5" s="8"/>
    </row>
    <row r="6" spans="1:13" ht="12.75" customHeight="1">
      <c r="A6" s="4" t="s">
        <v>9</v>
      </c>
      <c r="B6" s="7"/>
      <c r="C6" s="7">
        <v>1500</v>
      </c>
      <c r="D6" s="7"/>
      <c r="E6" s="7">
        <v>1500</v>
      </c>
      <c r="F6" s="7"/>
      <c r="G6" s="8"/>
      <c r="H6" s="8"/>
      <c r="I6" s="8"/>
      <c r="J6" s="8"/>
      <c r="K6" s="7"/>
      <c r="L6" s="8"/>
      <c r="M6" s="8"/>
    </row>
    <row r="7" spans="1:13" ht="12.75" customHeight="1">
      <c r="A7" s="4" t="s">
        <v>8</v>
      </c>
      <c r="B7" s="7"/>
      <c r="C7" s="7">
        <v>5300</v>
      </c>
      <c r="D7" s="7"/>
      <c r="E7" s="7">
        <v>5300</v>
      </c>
      <c r="F7" s="7"/>
      <c r="G7" s="8"/>
      <c r="H7" s="8"/>
      <c r="I7" s="8"/>
      <c r="J7" s="8"/>
      <c r="K7" s="7"/>
      <c r="L7" s="8"/>
      <c r="M7" s="8"/>
    </row>
    <row r="8" spans="1:13" ht="12.75" customHeight="1">
      <c r="A8" s="4" t="s">
        <v>12</v>
      </c>
      <c r="B8" s="7"/>
      <c r="C8" s="7">
        <v>850</v>
      </c>
      <c r="D8" s="7"/>
      <c r="E8" s="7">
        <v>850</v>
      </c>
      <c r="F8" s="7"/>
      <c r="G8" s="8"/>
      <c r="H8" s="8"/>
      <c r="I8" s="8"/>
      <c r="J8" s="8"/>
      <c r="K8" s="7"/>
      <c r="L8" s="7"/>
      <c r="M8" s="8"/>
    </row>
    <row r="9" spans="1:13" ht="12.75" customHeight="1">
      <c r="A9" s="4" t="s">
        <v>11</v>
      </c>
      <c r="B9" s="7"/>
      <c r="C9" s="7">
        <v>150</v>
      </c>
      <c r="D9" s="7"/>
      <c r="E9" s="7">
        <v>150</v>
      </c>
      <c r="F9" s="7"/>
      <c r="G9" s="8"/>
      <c r="H9" s="8"/>
      <c r="I9" s="8"/>
      <c r="J9" s="8"/>
      <c r="K9" s="7"/>
      <c r="L9" s="8"/>
      <c r="M9" s="8"/>
    </row>
    <row r="10" spans="1:13" ht="12.75" customHeight="1">
      <c r="A10" s="4" t="s">
        <v>16</v>
      </c>
      <c r="B10" s="7"/>
      <c r="C10" s="7">
        <v>150</v>
      </c>
      <c r="D10" s="7"/>
      <c r="E10" s="7">
        <v>150</v>
      </c>
      <c r="F10" s="7"/>
      <c r="G10" s="8"/>
      <c r="H10" s="8"/>
      <c r="I10" s="8"/>
      <c r="J10" s="8"/>
      <c r="K10" s="7"/>
      <c r="L10" s="8"/>
      <c r="M10" s="8"/>
    </row>
    <row r="11" spans="1:13" ht="12.75" customHeight="1">
      <c r="A11" s="4" t="s">
        <v>14</v>
      </c>
      <c r="B11" s="7"/>
      <c r="C11" s="7">
        <v>0</v>
      </c>
      <c r="D11" s="7"/>
      <c r="E11" s="7">
        <v>0</v>
      </c>
      <c r="F11" s="7"/>
      <c r="G11" s="8"/>
      <c r="H11" s="8"/>
      <c r="I11" s="8"/>
      <c r="J11" s="8"/>
      <c r="K11" s="7"/>
      <c r="L11" s="8"/>
      <c r="M11" s="8"/>
    </row>
    <row r="12" spans="1:13" ht="12.75" customHeight="1">
      <c r="A12" s="4" t="s">
        <v>20</v>
      </c>
      <c r="B12" s="7"/>
      <c r="C12" s="7">
        <v>200</v>
      </c>
      <c r="D12" s="7"/>
      <c r="E12" s="7">
        <v>0</v>
      </c>
      <c r="F12" s="7"/>
      <c r="G12" s="8"/>
      <c r="H12" s="8"/>
      <c r="I12" s="8"/>
      <c r="J12" s="8"/>
      <c r="K12" s="7"/>
      <c r="L12" s="8"/>
      <c r="M12" s="8"/>
    </row>
    <row r="13" spans="1:13" ht="12.75" customHeight="1">
      <c r="A13" s="4" t="s">
        <v>19</v>
      </c>
      <c r="B13" s="7"/>
      <c r="C13" s="7">
        <v>1100</v>
      </c>
      <c r="D13" s="7"/>
      <c r="E13" s="7">
        <v>0</v>
      </c>
      <c r="F13" s="7"/>
      <c r="G13" s="8"/>
      <c r="H13" s="8"/>
      <c r="I13" s="8"/>
      <c r="J13" s="7"/>
      <c r="K13" s="7"/>
      <c r="L13" s="7"/>
      <c r="M13" s="8"/>
    </row>
    <row r="14" spans="1:13" ht="12.75" customHeight="1">
      <c r="A14" s="4" t="s">
        <v>28</v>
      </c>
      <c r="B14" s="7"/>
      <c r="C14" s="7">
        <v>200</v>
      </c>
      <c r="D14" s="7"/>
      <c r="E14" s="7">
        <v>0</v>
      </c>
      <c r="F14" s="7"/>
      <c r="G14" s="8"/>
      <c r="H14" s="8"/>
      <c r="I14" s="8"/>
      <c r="J14" s="7"/>
      <c r="K14" s="7"/>
      <c r="L14" s="8"/>
      <c r="M14" s="8"/>
    </row>
    <row r="15" spans="1:13" ht="12.75" customHeight="1">
      <c r="A15" s="4" t="s">
        <v>30</v>
      </c>
      <c r="B15" s="7"/>
      <c r="C15" s="7">
        <v>200</v>
      </c>
      <c r="D15" s="7"/>
      <c r="E15" s="7">
        <v>0</v>
      </c>
      <c r="F15" s="7"/>
      <c r="G15" s="8"/>
      <c r="H15" s="8"/>
      <c r="I15" s="8"/>
      <c r="J15" s="7"/>
      <c r="K15" s="7"/>
      <c r="L15" s="8"/>
      <c r="M15" s="8"/>
    </row>
    <row r="16" spans="1:13" ht="12.75" customHeight="1">
      <c r="A16" s="4" t="s">
        <v>31</v>
      </c>
      <c r="B16" s="7"/>
      <c r="C16" s="7">
        <v>1000</v>
      </c>
      <c r="D16" s="7"/>
      <c r="E16" s="7">
        <v>0</v>
      </c>
      <c r="F16" s="7"/>
      <c r="G16" s="8"/>
      <c r="H16" s="8"/>
      <c r="I16" s="8"/>
      <c r="J16" s="7"/>
      <c r="K16" s="7"/>
      <c r="L16" s="8"/>
      <c r="M16" s="8"/>
    </row>
    <row r="17" spans="1:13" ht="12.75" customHeight="1">
      <c r="A17" s="4" t="s">
        <v>25</v>
      </c>
      <c r="B17" s="7"/>
      <c r="C17" s="7">
        <v>0</v>
      </c>
      <c r="D17" s="7"/>
      <c r="E17" s="7">
        <v>0</v>
      </c>
      <c r="F17" s="7"/>
      <c r="G17" s="8"/>
      <c r="H17" s="8"/>
      <c r="I17" s="8"/>
      <c r="J17" s="8"/>
      <c r="K17" s="7"/>
      <c r="L17" s="8"/>
      <c r="M17" s="8"/>
    </row>
    <row r="18" spans="1:13" ht="12.75" customHeight="1">
      <c r="A18" s="4" t="s">
        <v>26</v>
      </c>
      <c r="B18" s="7"/>
      <c r="C18" s="7">
        <v>0</v>
      </c>
      <c r="D18" s="7"/>
      <c r="E18" s="7">
        <v>0</v>
      </c>
      <c r="F18" s="7"/>
      <c r="G18" s="8"/>
      <c r="H18" s="8"/>
      <c r="I18" s="8"/>
      <c r="J18" s="7"/>
      <c r="K18" s="7"/>
      <c r="L18" s="8"/>
      <c r="M18" s="8"/>
    </row>
    <row r="19" spans="1:13" ht="12.75" customHeight="1">
      <c r="A19" s="4"/>
      <c r="B19" s="7"/>
      <c r="C19" s="7"/>
      <c r="D19" s="7"/>
      <c r="E19" s="7"/>
      <c r="F19" s="7"/>
      <c r="G19" s="8"/>
      <c r="H19" s="8"/>
      <c r="I19" s="8"/>
      <c r="J19" s="7"/>
      <c r="K19" s="9"/>
      <c r="L19" s="8"/>
      <c r="M19" s="8"/>
    </row>
    <row r="20" spans="1:13" ht="12.75" customHeight="1">
      <c r="A20" s="10"/>
      <c r="B20" s="11"/>
      <c r="C20" s="11"/>
      <c r="D20" s="11"/>
      <c r="E20" s="11"/>
      <c r="F20" s="7"/>
      <c r="G20" s="8"/>
      <c r="H20" s="8"/>
      <c r="I20" s="8"/>
      <c r="J20" s="7"/>
      <c r="K20" s="9"/>
      <c r="L20" s="8"/>
      <c r="M20" s="8"/>
    </row>
    <row r="21" spans="1:13" ht="12.75" customHeight="1">
      <c r="A21" s="12" t="s">
        <v>3</v>
      </c>
      <c r="B21" s="13">
        <f>SUM(B2:B20)</f>
        <v>43000</v>
      </c>
      <c r="C21" s="13">
        <f>SUM(C5:C20)</f>
        <v>10650</v>
      </c>
      <c r="D21" s="13">
        <f>B21-C21</f>
        <v>32350</v>
      </c>
      <c r="E21" s="13">
        <f>SUM(E2:E20)</f>
        <v>7950</v>
      </c>
      <c r="F21" s="14"/>
      <c r="G21" s="8"/>
      <c r="H21" s="8"/>
      <c r="I21" s="8"/>
      <c r="J21" s="8"/>
      <c r="K21" s="7"/>
      <c r="L21" s="8"/>
      <c r="M21" s="8"/>
    </row>
    <row r="22" spans="1:13" ht="12.75" customHeight="1">
      <c r="A22" s="5"/>
      <c r="B22" s="6"/>
      <c r="C22" s="6"/>
      <c r="D22" s="6"/>
      <c r="E22" s="6"/>
      <c r="F22" s="7"/>
      <c r="G22" s="8"/>
      <c r="H22" s="8"/>
      <c r="I22" s="8"/>
      <c r="J22" s="8"/>
      <c r="K22" s="7"/>
      <c r="L22" s="8"/>
      <c r="M22" s="8"/>
    </row>
    <row r="23" spans="1:13" ht="12.75" customHeight="1">
      <c r="A23" s="4" t="s">
        <v>24</v>
      </c>
      <c r="B23" s="7">
        <v>30</v>
      </c>
      <c r="C23" s="4" t="s">
        <v>5</v>
      </c>
      <c r="D23" s="7">
        <f>D21/B23</f>
        <v>1078.3333333333333</v>
      </c>
      <c r="E23" s="7"/>
      <c r="F23" s="7"/>
      <c r="G23" s="8"/>
      <c r="H23" s="8"/>
      <c r="I23" s="8"/>
      <c r="J23" s="8"/>
      <c r="K23" s="7"/>
      <c r="L23" s="8"/>
      <c r="M23" s="8"/>
    </row>
    <row r="24" spans="1:13" ht="12.75" customHeight="1">
      <c r="A24" s="4" t="s">
        <v>2</v>
      </c>
      <c r="B24" s="7">
        <v>1000</v>
      </c>
      <c r="C24" s="7"/>
      <c r="D24" s="7"/>
      <c r="E24" s="7"/>
      <c r="F24" s="7"/>
      <c r="G24" s="8"/>
      <c r="H24" s="8"/>
      <c r="I24" s="8"/>
      <c r="J24" s="8"/>
      <c r="K24" s="7"/>
      <c r="L24" s="8"/>
      <c r="M24" s="8"/>
    </row>
    <row r="25" spans="1:13" ht="12.75" customHeight="1">
      <c r="A25" s="4" t="s">
        <v>29</v>
      </c>
      <c r="B25" s="7">
        <f>B24*B23</f>
        <v>30000</v>
      </c>
      <c r="C25" s="7"/>
      <c r="D25" s="7"/>
      <c r="E25" s="7"/>
      <c r="F25" s="7"/>
      <c r="G25" s="8"/>
      <c r="H25" s="8"/>
      <c r="I25" s="8"/>
      <c r="J25" s="8"/>
      <c r="K25" s="7"/>
      <c r="L25" s="8"/>
      <c r="M25" s="8"/>
    </row>
    <row r="26" spans="1:13" ht="12.75" customHeight="1">
      <c r="A26" s="4" t="s">
        <v>23</v>
      </c>
      <c r="B26" s="7">
        <f>D21-B25</f>
        <v>2350</v>
      </c>
      <c r="C26" s="7"/>
      <c r="D26" s="7"/>
      <c r="E26" s="7"/>
      <c r="F26" s="7"/>
      <c r="G26" s="8"/>
      <c r="H26" s="8"/>
      <c r="I26" s="8"/>
      <c r="J26" s="8"/>
      <c r="K26" s="7"/>
      <c r="L26" s="8"/>
      <c r="M26" s="8"/>
    </row>
    <row r="27" spans="1:13" ht="12.75" customHeight="1">
      <c r="A27" s="15"/>
      <c r="B27" s="16"/>
      <c r="C27" s="16"/>
      <c r="D27" s="16"/>
      <c r="E27" s="16"/>
      <c r="F27" s="16"/>
      <c r="G27" s="8"/>
      <c r="H27" s="8"/>
      <c r="I27" s="8"/>
      <c r="J27" s="8"/>
      <c r="K27" s="7"/>
      <c r="L27" s="8"/>
      <c r="M27" s="8"/>
    </row>
    <row r="28" spans="1:13" ht="12.75" customHeight="1">
      <c r="A28" s="17"/>
      <c r="B28" s="18" t="s">
        <v>17</v>
      </c>
      <c r="C28" s="18" t="s">
        <v>6</v>
      </c>
      <c r="D28" s="18" t="s">
        <v>7</v>
      </c>
      <c r="E28" s="18" t="s">
        <v>1</v>
      </c>
      <c r="F28" s="18" t="s">
        <v>27</v>
      </c>
      <c r="G28" s="8"/>
      <c r="H28" s="8"/>
      <c r="I28" s="8"/>
      <c r="J28" s="8"/>
      <c r="K28" s="7"/>
      <c r="L28" s="8"/>
      <c r="M28" s="8"/>
    </row>
    <row r="29" spans="1:13" ht="12.75" customHeight="1">
      <c r="A29" s="5" t="s">
        <v>10</v>
      </c>
      <c r="B29" s="19">
        <v>32350</v>
      </c>
      <c r="C29" s="19"/>
      <c r="D29" s="19"/>
      <c r="E29" s="6"/>
      <c r="F29" s="19"/>
      <c r="G29" s="8"/>
      <c r="H29" s="8"/>
      <c r="I29" s="8"/>
      <c r="J29" s="8"/>
      <c r="K29" s="7"/>
      <c r="L29" s="8"/>
      <c r="M29" s="8"/>
    </row>
    <row r="30" spans="1:13" ht="12.75" customHeight="1">
      <c r="A30" s="3">
        <v>1</v>
      </c>
      <c r="B30" s="9">
        <v>24000</v>
      </c>
      <c r="C30" s="9">
        <f t="shared" ref="C30:C59" si="0">ostatok-B30</f>
        <v>8350</v>
      </c>
      <c r="D30" s="9">
        <f t="shared" ref="D30:D59" si="1">C30/A30</f>
        <v>8350</v>
      </c>
      <c r="E30" s="20">
        <f t="shared" ref="E30:E59" si="2">ostatok/D30</f>
        <v>3.874251497005988</v>
      </c>
      <c r="F30" s="9">
        <f t="shared" ref="F30:F59" si="3">B30/(daymonth-A30)</f>
        <v>827.58620689655174</v>
      </c>
      <c r="G30" s="8"/>
      <c r="H30" s="8"/>
      <c r="I30" s="8"/>
      <c r="J30" s="8"/>
      <c r="K30" s="7"/>
      <c r="L30" s="8"/>
      <c r="M30" s="8"/>
    </row>
    <row r="31" spans="1:13" ht="12.75" customHeight="1">
      <c r="A31" s="3">
        <v>2</v>
      </c>
      <c r="B31" s="9">
        <v>23500</v>
      </c>
      <c r="C31" s="9">
        <f t="shared" si="0"/>
        <v>8850</v>
      </c>
      <c r="D31" s="9">
        <f t="shared" si="1"/>
        <v>4425</v>
      </c>
      <c r="E31" s="20">
        <f t="shared" si="2"/>
        <v>7.3107344632768365</v>
      </c>
      <c r="F31" s="9">
        <f t="shared" si="3"/>
        <v>839.28571428571433</v>
      </c>
      <c r="G31" s="8"/>
      <c r="H31" s="8"/>
      <c r="I31" s="8"/>
      <c r="J31" s="8"/>
      <c r="K31" s="7"/>
      <c r="L31" s="8"/>
      <c r="M31" s="8"/>
    </row>
    <row r="32" spans="1:13" ht="12.75" customHeight="1">
      <c r="A32" s="3">
        <v>3</v>
      </c>
      <c r="B32" s="9">
        <v>17000</v>
      </c>
      <c r="C32" s="9">
        <f t="shared" si="0"/>
        <v>15350</v>
      </c>
      <c r="D32" s="9">
        <f t="shared" si="1"/>
        <v>5116.666666666667</v>
      </c>
      <c r="E32" s="20">
        <f t="shared" si="2"/>
        <v>6.322475570032573</v>
      </c>
      <c r="F32" s="9">
        <f t="shared" si="3"/>
        <v>629.62962962962968</v>
      </c>
      <c r="G32" s="8"/>
      <c r="H32" s="8"/>
      <c r="I32" s="8"/>
      <c r="J32" s="8"/>
      <c r="K32" s="7"/>
      <c r="L32" s="8"/>
      <c r="M32" s="8"/>
    </row>
    <row r="33" spans="1:13" ht="12.75" customHeight="1">
      <c r="A33" s="3">
        <v>4</v>
      </c>
      <c r="B33" s="9">
        <v>15000</v>
      </c>
      <c r="C33" s="9">
        <f t="shared" si="0"/>
        <v>17350</v>
      </c>
      <c r="D33" s="9">
        <f t="shared" si="1"/>
        <v>4337.5</v>
      </c>
      <c r="E33" s="20">
        <f t="shared" si="2"/>
        <v>7.4582132564841501</v>
      </c>
      <c r="F33" s="9">
        <f t="shared" si="3"/>
        <v>576.92307692307691</v>
      </c>
      <c r="G33" s="8"/>
      <c r="H33" s="8"/>
      <c r="I33" s="8"/>
      <c r="J33" s="7"/>
      <c r="K33" s="7"/>
      <c r="L33" s="8"/>
      <c r="M33" s="8"/>
    </row>
    <row r="34" spans="1:13" ht="12.75" customHeight="1">
      <c r="A34" s="3">
        <v>5</v>
      </c>
      <c r="B34" s="9">
        <v>12500</v>
      </c>
      <c r="C34" s="9">
        <f t="shared" si="0"/>
        <v>19850</v>
      </c>
      <c r="D34" s="9">
        <f t="shared" si="1"/>
        <v>3970</v>
      </c>
      <c r="E34" s="20">
        <f t="shared" si="2"/>
        <v>8.1486146095717888</v>
      </c>
      <c r="F34" s="9">
        <f t="shared" si="3"/>
        <v>500</v>
      </c>
      <c r="G34" s="8"/>
      <c r="H34" s="8"/>
      <c r="I34" s="8"/>
      <c r="J34" s="8"/>
      <c r="K34" s="7"/>
      <c r="L34" s="8"/>
      <c r="M34" s="8"/>
    </row>
    <row r="35" spans="1:13" ht="12.75" customHeight="1">
      <c r="A35" s="3">
        <v>6</v>
      </c>
      <c r="B35" s="9">
        <v>11000</v>
      </c>
      <c r="C35" s="9">
        <f t="shared" si="0"/>
        <v>21350</v>
      </c>
      <c r="D35" s="9">
        <f t="shared" si="1"/>
        <v>3558.3333333333335</v>
      </c>
      <c r="E35" s="20">
        <f t="shared" si="2"/>
        <v>9.091334894613583</v>
      </c>
      <c r="F35" s="9">
        <f t="shared" si="3"/>
        <v>458.33333333333331</v>
      </c>
      <c r="G35" s="8"/>
      <c r="H35" s="8"/>
      <c r="I35" s="8"/>
      <c r="J35" s="8"/>
      <c r="K35" s="7"/>
      <c r="L35" s="8"/>
      <c r="M35" s="8"/>
    </row>
    <row r="36" spans="1:13" ht="12.75" customHeight="1">
      <c r="A36" s="3">
        <v>7</v>
      </c>
      <c r="B36" s="9">
        <v>9500</v>
      </c>
      <c r="C36" s="9">
        <f t="shared" si="0"/>
        <v>22850</v>
      </c>
      <c r="D36" s="9">
        <f t="shared" si="1"/>
        <v>3264.2857142857142</v>
      </c>
      <c r="E36" s="20">
        <f t="shared" si="2"/>
        <v>9.9102844638949676</v>
      </c>
      <c r="F36" s="9">
        <f t="shared" si="3"/>
        <v>413.04347826086956</v>
      </c>
      <c r="G36" s="8"/>
      <c r="H36" s="8"/>
      <c r="I36" s="8"/>
      <c r="J36" s="8"/>
      <c r="K36" s="7"/>
      <c r="L36" s="8"/>
      <c r="M36" s="8"/>
    </row>
    <row r="37" spans="1:13" ht="12.75" customHeight="1">
      <c r="A37" s="3">
        <v>8</v>
      </c>
      <c r="B37" s="9">
        <v>9000</v>
      </c>
      <c r="C37" s="9">
        <f t="shared" si="0"/>
        <v>23350</v>
      </c>
      <c r="D37" s="9">
        <f t="shared" si="1"/>
        <v>2918.75</v>
      </c>
      <c r="E37" s="20">
        <f t="shared" si="2"/>
        <v>11.083511777301927</v>
      </c>
      <c r="F37" s="9">
        <f t="shared" si="3"/>
        <v>409.09090909090907</v>
      </c>
      <c r="G37" s="8"/>
      <c r="H37" s="8"/>
      <c r="I37" s="8"/>
      <c r="J37" s="8"/>
      <c r="K37" s="7"/>
      <c r="L37" s="8"/>
      <c r="M37" s="8"/>
    </row>
    <row r="38" spans="1:13" ht="12.75" customHeight="1">
      <c r="A38" s="3">
        <v>9</v>
      </c>
      <c r="B38" s="9">
        <v>8000</v>
      </c>
      <c r="C38" s="9">
        <f t="shared" si="0"/>
        <v>24350</v>
      </c>
      <c r="D38" s="9">
        <f t="shared" si="1"/>
        <v>2705.5555555555557</v>
      </c>
      <c r="E38" s="20">
        <f t="shared" si="2"/>
        <v>11.956878850102669</v>
      </c>
      <c r="F38" s="9">
        <f t="shared" si="3"/>
        <v>380.95238095238096</v>
      </c>
      <c r="G38" s="8"/>
      <c r="H38" s="8"/>
      <c r="I38" s="8"/>
      <c r="J38" s="8"/>
      <c r="K38" s="7"/>
      <c r="L38" s="8"/>
      <c r="M38" s="8"/>
    </row>
    <row r="39" spans="1:13" ht="12.75" customHeight="1">
      <c r="A39" s="3">
        <v>10</v>
      </c>
      <c r="B39" s="9">
        <v>7500</v>
      </c>
      <c r="C39" s="9">
        <f t="shared" si="0"/>
        <v>24850</v>
      </c>
      <c r="D39" s="9">
        <f t="shared" si="1"/>
        <v>2485</v>
      </c>
      <c r="E39" s="20">
        <f t="shared" si="2"/>
        <v>13.018108651911469</v>
      </c>
      <c r="F39" s="9">
        <f t="shared" si="3"/>
        <v>375</v>
      </c>
      <c r="G39" s="8"/>
      <c r="H39" s="8"/>
      <c r="I39" s="8"/>
      <c r="J39" s="8"/>
      <c r="K39" s="7"/>
      <c r="L39" s="8"/>
      <c r="M39" s="8"/>
    </row>
    <row r="40" spans="1:13" ht="12.75" customHeight="1">
      <c r="A40" s="3">
        <v>11</v>
      </c>
      <c r="B40" s="9">
        <v>6500</v>
      </c>
      <c r="C40" s="9">
        <f t="shared" si="0"/>
        <v>25850</v>
      </c>
      <c r="D40" s="9">
        <f t="shared" si="1"/>
        <v>2350</v>
      </c>
      <c r="E40" s="20">
        <f t="shared" si="2"/>
        <v>13.76595744680851</v>
      </c>
      <c r="F40" s="9">
        <f t="shared" si="3"/>
        <v>342.10526315789474</v>
      </c>
      <c r="G40" s="8"/>
      <c r="H40" s="8"/>
      <c r="I40" s="8"/>
      <c r="J40" s="8"/>
      <c r="K40" s="7"/>
      <c r="L40" s="8"/>
      <c r="M40" s="8"/>
    </row>
    <row r="41" spans="1:13" ht="12.75" customHeight="1">
      <c r="A41" s="3">
        <v>12</v>
      </c>
      <c r="B41" s="9">
        <v>6000</v>
      </c>
      <c r="C41" s="9">
        <f t="shared" si="0"/>
        <v>26350</v>
      </c>
      <c r="D41" s="9">
        <f t="shared" si="1"/>
        <v>2195.8333333333335</v>
      </c>
      <c r="E41" s="20">
        <f t="shared" si="2"/>
        <v>14.73244781783681</v>
      </c>
      <c r="F41" s="9">
        <f t="shared" si="3"/>
        <v>333.33333333333331</v>
      </c>
      <c r="G41" s="8"/>
      <c r="H41" s="8"/>
      <c r="I41" s="8"/>
      <c r="J41" s="8"/>
      <c r="K41" s="7"/>
      <c r="L41" s="8"/>
      <c r="M41" s="8"/>
    </row>
    <row r="42" spans="1:13" ht="12.75" customHeight="1">
      <c r="A42" s="3">
        <v>13</v>
      </c>
      <c r="B42" s="9">
        <v>6000</v>
      </c>
      <c r="C42" s="9">
        <f t="shared" si="0"/>
        <v>26350</v>
      </c>
      <c r="D42" s="9">
        <f t="shared" si="1"/>
        <v>2026.9230769230769</v>
      </c>
      <c r="E42" s="20">
        <f t="shared" si="2"/>
        <v>15.960151802656547</v>
      </c>
      <c r="F42" s="9">
        <f t="shared" si="3"/>
        <v>352.94117647058823</v>
      </c>
      <c r="G42" s="8"/>
      <c r="H42" s="8"/>
      <c r="I42" s="8"/>
      <c r="J42" s="8"/>
      <c r="K42" s="7"/>
      <c r="L42" s="8"/>
      <c r="M42" s="8"/>
    </row>
    <row r="43" spans="1:13" ht="12.75" customHeight="1">
      <c r="A43" s="3">
        <v>14</v>
      </c>
      <c r="B43" s="9">
        <v>5500</v>
      </c>
      <c r="C43" s="9">
        <f t="shared" si="0"/>
        <v>26850</v>
      </c>
      <c r="D43" s="9">
        <f t="shared" si="1"/>
        <v>1917.8571428571429</v>
      </c>
      <c r="E43" s="20">
        <f t="shared" si="2"/>
        <v>16.86778398510242</v>
      </c>
      <c r="F43" s="9">
        <f t="shared" si="3"/>
        <v>343.75</v>
      </c>
      <c r="G43" s="8"/>
      <c r="H43" s="8"/>
      <c r="I43" s="8"/>
      <c r="J43" s="8"/>
      <c r="K43" s="7"/>
      <c r="L43" s="8"/>
      <c r="M43" s="8"/>
    </row>
    <row r="44" spans="1:13" ht="12.75" customHeight="1">
      <c r="A44" s="3">
        <v>15</v>
      </c>
      <c r="B44" s="9">
        <v>5000</v>
      </c>
      <c r="C44" s="9">
        <f t="shared" si="0"/>
        <v>27350</v>
      </c>
      <c r="D44" s="9">
        <f t="shared" si="1"/>
        <v>1823.3333333333333</v>
      </c>
      <c r="E44" s="20">
        <f t="shared" si="2"/>
        <v>17.742230347349178</v>
      </c>
      <c r="F44" s="9">
        <f t="shared" si="3"/>
        <v>333.33333333333331</v>
      </c>
      <c r="G44" s="8"/>
      <c r="H44" s="8"/>
      <c r="I44" s="8"/>
      <c r="J44" s="8"/>
      <c r="K44" s="7"/>
      <c r="L44" s="8"/>
      <c r="M44" s="8"/>
    </row>
    <row r="45" spans="1:13" ht="12.75" customHeight="1">
      <c r="A45" s="3">
        <v>16</v>
      </c>
      <c r="B45" s="9">
        <v>4500</v>
      </c>
      <c r="C45" s="9">
        <f t="shared" si="0"/>
        <v>27850</v>
      </c>
      <c r="D45" s="9">
        <f t="shared" si="1"/>
        <v>1740.625</v>
      </c>
      <c r="E45" s="20">
        <f t="shared" si="2"/>
        <v>18.585278276481148</v>
      </c>
      <c r="F45" s="9">
        <f t="shared" si="3"/>
        <v>321.42857142857144</v>
      </c>
      <c r="G45" s="8"/>
      <c r="H45" s="8"/>
      <c r="I45" s="8"/>
      <c r="J45" s="8"/>
      <c r="K45" s="7"/>
      <c r="L45" s="8"/>
      <c r="M45" s="8"/>
    </row>
    <row r="46" spans="1:13" ht="12.75" customHeight="1">
      <c r="A46" s="3">
        <v>17</v>
      </c>
      <c r="B46" s="9">
        <v>4000</v>
      </c>
      <c r="C46" s="9">
        <f t="shared" si="0"/>
        <v>28350</v>
      </c>
      <c r="D46" s="9">
        <f t="shared" si="1"/>
        <v>1667.6470588235295</v>
      </c>
      <c r="E46" s="20">
        <f t="shared" si="2"/>
        <v>19.398589065255731</v>
      </c>
      <c r="F46" s="9">
        <f t="shared" si="3"/>
        <v>307.69230769230768</v>
      </c>
      <c r="G46" s="8"/>
      <c r="H46" s="8"/>
      <c r="I46" s="8"/>
      <c r="J46" s="8"/>
      <c r="K46" s="7"/>
      <c r="L46" s="8"/>
      <c r="M46" s="8"/>
    </row>
    <row r="47" spans="1:13" ht="12.75" customHeight="1">
      <c r="A47" s="3">
        <v>18</v>
      </c>
      <c r="B47" s="9">
        <v>4000</v>
      </c>
      <c r="C47" s="9">
        <f t="shared" si="0"/>
        <v>28350</v>
      </c>
      <c r="D47" s="9">
        <f t="shared" si="1"/>
        <v>1575</v>
      </c>
      <c r="E47" s="20">
        <f t="shared" si="2"/>
        <v>20.539682539682541</v>
      </c>
      <c r="F47" s="9">
        <f t="shared" si="3"/>
        <v>333.33333333333331</v>
      </c>
      <c r="G47" s="8"/>
      <c r="H47" s="8"/>
      <c r="I47" s="8"/>
      <c r="J47" s="8"/>
      <c r="K47" s="7"/>
      <c r="L47" s="8"/>
      <c r="M47" s="8"/>
    </row>
    <row r="48" spans="1:13" ht="12.75" customHeight="1">
      <c r="A48" s="3">
        <v>19</v>
      </c>
      <c r="B48" s="9">
        <v>4000</v>
      </c>
      <c r="C48" s="9">
        <f t="shared" si="0"/>
        <v>28350</v>
      </c>
      <c r="D48" s="9">
        <f t="shared" si="1"/>
        <v>1492.1052631578948</v>
      </c>
      <c r="E48" s="20">
        <f t="shared" si="2"/>
        <v>21.680776014109348</v>
      </c>
      <c r="F48" s="9">
        <f t="shared" si="3"/>
        <v>363.63636363636363</v>
      </c>
      <c r="G48" s="8"/>
      <c r="H48" s="8"/>
      <c r="I48" s="8"/>
      <c r="J48" s="8"/>
      <c r="K48" s="7"/>
      <c r="L48" s="8"/>
      <c r="M48" s="8"/>
    </row>
    <row r="49" spans="1:13" ht="12.75" customHeight="1">
      <c r="A49" s="3">
        <v>20</v>
      </c>
      <c r="B49" s="9">
        <v>4000</v>
      </c>
      <c r="C49" s="9">
        <f t="shared" si="0"/>
        <v>28350</v>
      </c>
      <c r="D49" s="9">
        <f t="shared" si="1"/>
        <v>1417.5</v>
      </c>
      <c r="E49" s="20">
        <f t="shared" si="2"/>
        <v>22.821869488536155</v>
      </c>
      <c r="F49" s="9">
        <f t="shared" si="3"/>
        <v>400</v>
      </c>
      <c r="G49" s="8"/>
      <c r="H49" s="8"/>
      <c r="I49" s="8"/>
      <c r="J49" s="8"/>
      <c r="K49" s="7"/>
      <c r="L49" s="8"/>
      <c r="M49" s="8"/>
    </row>
    <row r="50" spans="1:13" ht="12.75" customHeight="1">
      <c r="A50" s="3">
        <v>21</v>
      </c>
      <c r="B50" s="9">
        <v>4000</v>
      </c>
      <c r="C50" s="9">
        <f t="shared" si="0"/>
        <v>28350</v>
      </c>
      <c r="D50" s="9">
        <f t="shared" si="1"/>
        <v>1350</v>
      </c>
      <c r="E50" s="20">
        <f t="shared" si="2"/>
        <v>23.962962962962962</v>
      </c>
      <c r="F50" s="9">
        <f t="shared" si="3"/>
        <v>444.44444444444446</v>
      </c>
      <c r="G50" s="8"/>
      <c r="H50" s="8"/>
      <c r="I50" s="8"/>
      <c r="J50" s="8"/>
      <c r="K50" s="7"/>
      <c r="L50" s="8"/>
      <c r="M50" s="8"/>
    </row>
    <row r="51" spans="1:13" ht="12.75" customHeight="1">
      <c r="A51" s="3">
        <v>22</v>
      </c>
      <c r="B51" s="9">
        <v>2200</v>
      </c>
      <c r="C51" s="9">
        <f t="shared" si="0"/>
        <v>30150</v>
      </c>
      <c r="D51" s="9">
        <f t="shared" si="1"/>
        <v>1370.4545454545455</v>
      </c>
      <c r="E51" s="20">
        <f t="shared" si="2"/>
        <v>23.605306799336649</v>
      </c>
      <c r="F51" s="9">
        <f t="shared" si="3"/>
        <v>275</v>
      </c>
      <c r="G51" s="8"/>
      <c r="H51" s="8"/>
      <c r="I51" s="8"/>
      <c r="J51" s="8"/>
      <c r="K51" s="7"/>
      <c r="L51" s="8"/>
      <c r="M51" s="8"/>
    </row>
    <row r="52" spans="1:13" ht="12.75" customHeight="1">
      <c r="A52" s="3">
        <v>23</v>
      </c>
      <c r="B52" s="9">
        <v>2000</v>
      </c>
      <c r="C52" s="9">
        <f t="shared" si="0"/>
        <v>30350</v>
      </c>
      <c r="D52" s="9">
        <f t="shared" si="1"/>
        <v>1319.5652173913043</v>
      </c>
      <c r="E52" s="20">
        <f t="shared" si="2"/>
        <v>24.515650741350907</v>
      </c>
      <c r="F52" s="9">
        <f t="shared" si="3"/>
        <v>285.71428571428572</v>
      </c>
      <c r="G52" s="8"/>
      <c r="H52" s="8"/>
      <c r="I52" s="8"/>
      <c r="J52" s="8"/>
      <c r="K52" s="7"/>
      <c r="L52" s="8"/>
      <c r="M52" s="8"/>
    </row>
    <row r="53" spans="1:13" ht="12.75" customHeight="1">
      <c r="A53" s="3">
        <v>24</v>
      </c>
      <c r="B53" s="9">
        <v>1500</v>
      </c>
      <c r="C53" s="9">
        <f t="shared" si="0"/>
        <v>30850</v>
      </c>
      <c r="D53" s="9">
        <f t="shared" si="1"/>
        <v>1285.4166666666667</v>
      </c>
      <c r="E53" s="20">
        <f t="shared" si="2"/>
        <v>25.166936790923824</v>
      </c>
      <c r="F53" s="9">
        <f t="shared" si="3"/>
        <v>250</v>
      </c>
      <c r="G53" s="8"/>
      <c r="H53" s="8"/>
      <c r="I53" s="8"/>
      <c r="J53" s="8"/>
      <c r="K53" s="7"/>
      <c r="L53" s="8"/>
      <c r="M53" s="8"/>
    </row>
    <row r="54" spans="1:13" ht="12.75" customHeight="1">
      <c r="A54" s="3">
        <v>25</v>
      </c>
      <c r="B54" s="9">
        <v>1100</v>
      </c>
      <c r="C54" s="9">
        <f t="shared" si="0"/>
        <v>31250</v>
      </c>
      <c r="D54" s="9">
        <f t="shared" si="1"/>
        <v>1250</v>
      </c>
      <c r="E54" s="20">
        <f t="shared" si="2"/>
        <v>25.88</v>
      </c>
      <c r="F54" s="9">
        <f t="shared" si="3"/>
        <v>220</v>
      </c>
      <c r="G54" s="8"/>
      <c r="H54" s="8"/>
      <c r="I54" s="8"/>
      <c r="J54" s="8"/>
      <c r="K54" s="7"/>
      <c r="L54" s="8"/>
      <c r="M54" s="8"/>
    </row>
    <row r="55" spans="1:13" ht="12.75" customHeight="1">
      <c r="A55" s="3">
        <v>26</v>
      </c>
      <c r="B55" s="9">
        <v>600</v>
      </c>
      <c r="C55" s="9">
        <f t="shared" si="0"/>
        <v>31750</v>
      </c>
      <c r="D55" s="9">
        <f t="shared" si="1"/>
        <v>1221.1538461538462</v>
      </c>
      <c r="E55" s="20">
        <f t="shared" si="2"/>
        <v>26.491338582677166</v>
      </c>
      <c r="F55" s="9">
        <f t="shared" si="3"/>
        <v>150</v>
      </c>
      <c r="G55" s="8"/>
      <c r="H55" s="8"/>
      <c r="I55" s="8"/>
      <c r="J55" s="8"/>
      <c r="K55" s="7"/>
      <c r="L55" s="8"/>
      <c r="M55" s="8"/>
    </row>
    <row r="56" spans="1:13" ht="12.75" customHeight="1">
      <c r="A56" s="3">
        <v>27</v>
      </c>
      <c r="B56" s="9">
        <v>600</v>
      </c>
      <c r="C56" s="9">
        <f t="shared" si="0"/>
        <v>31750</v>
      </c>
      <c r="D56" s="9">
        <f t="shared" si="1"/>
        <v>1175.9259259259259</v>
      </c>
      <c r="E56" s="20">
        <f t="shared" si="2"/>
        <v>27.510236220472443</v>
      </c>
      <c r="F56" s="9">
        <f t="shared" si="3"/>
        <v>200</v>
      </c>
      <c r="G56" s="8"/>
      <c r="H56" s="8"/>
      <c r="I56" s="8"/>
      <c r="J56" s="8"/>
      <c r="K56" s="7"/>
      <c r="L56" s="8"/>
      <c r="M56" s="8"/>
    </row>
    <row r="57" spans="1:13" ht="12.75" customHeight="1">
      <c r="A57" s="3">
        <v>28</v>
      </c>
      <c r="B57" s="9">
        <v>600</v>
      </c>
      <c r="C57" s="9">
        <f t="shared" si="0"/>
        <v>31750</v>
      </c>
      <c r="D57" s="9">
        <f t="shared" si="1"/>
        <v>1133.9285714285713</v>
      </c>
      <c r="E57" s="20">
        <f t="shared" si="2"/>
        <v>28.52913385826772</v>
      </c>
      <c r="F57" s="9">
        <f t="shared" si="3"/>
        <v>300</v>
      </c>
      <c r="G57" s="8"/>
      <c r="H57" s="8"/>
      <c r="I57" s="8"/>
      <c r="J57" s="8"/>
      <c r="K57" s="7"/>
      <c r="L57" s="8"/>
      <c r="M57" s="8"/>
    </row>
    <row r="58" spans="1:13" ht="12.75" customHeight="1">
      <c r="A58" s="3">
        <v>29</v>
      </c>
      <c r="B58" s="9">
        <v>600</v>
      </c>
      <c r="C58" s="9">
        <f t="shared" si="0"/>
        <v>31750</v>
      </c>
      <c r="D58" s="9">
        <f t="shared" si="1"/>
        <v>1094.8275862068965</v>
      </c>
      <c r="E58" s="20">
        <f t="shared" si="2"/>
        <v>29.548031496062993</v>
      </c>
      <c r="F58" s="9">
        <f t="shared" si="3"/>
        <v>600</v>
      </c>
      <c r="G58" s="8"/>
      <c r="H58" s="8"/>
      <c r="I58" s="8"/>
      <c r="J58" s="8"/>
      <c r="K58" s="7"/>
      <c r="L58" s="8"/>
      <c r="M58" s="8"/>
    </row>
    <row r="59" spans="1:13" ht="12.75" customHeight="1">
      <c r="A59" s="3">
        <v>30</v>
      </c>
      <c r="B59" s="9">
        <v>600</v>
      </c>
      <c r="C59" s="9">
        <f t="shared" si="0"/>
        <v>31750</v>
      </c>
      <c r="D59" s="9">
        <f t="shared" si="1"/>
        <v>1058.3333333333333</v>
      </c>
      <c r="E59" s="20">
        <f t="shared" si="2"/>
        <v>30.56692913385827</v>
      </c>
      <c r="F59" s="9" t="e">
        <f t="shared" si="3"/>
        <v>#DIV/0!</v>
      </c>
      <c r="G59" s="8"/>
      <c r="H59" s="8"/>
      <c r="I59" s="8"/>
      <c r="J59" s="8"/>
      <c r="K59" s="7"/>
      <c r="L59" s="8"/>
      <c r="M59" s="8"/>
    </row>
    <row r="60" spans="1:13" ht="12.75" customHeight="1">
      <c r="A60" s="21"/>
      <c r="B60" s="22"/>
      <c r="C60" s="22"/>
      <c r="D60" s="22"/>
      <c r="E60" s="22"/>
      <c r="F60" s="7"/>
      <c r="G60" s="8"/>
      <c r="H60" s="8"/>
      <c r="I60" s="8"/>
      <c r="J60" s="8"/>
      <c r="K60" s="7"/>
      <c r="L60" s="8"/>
      <c r="M60" s="8"/>
    </row>
  </sheetData>
  <pageMargins left="0.75" right="0.75" top="1" bottom="1" header="0.5" footer="0.5"/>
  <pageSetup paperSize="9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zoomScaleNormal="100" workbookViewId="0"/>
  </sheetViews>
  <sheetFormatPr defaultColWidth="9.140625" defaultRowHeight="12.75" customHeight="1"/>
  <cols>
    <col min="1" max="20" width="9.140625" customWidth="1"/>
  </cols>
  <sheetData>
    <row r="1" spans="1:20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2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2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2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2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2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2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2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</sheetData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Status xmlns="9d035d7d-02e5-4a00-8b62-9a556aabc7b5">InProgress</ApprovalStatus>
    <EditorialTags xmlns="9d035d7d-02e5-4a00-8b62-9a556aabc7b5" xsi:nil="true"/>
    <MarketSpecific xmlns="9d035d7d-02e5-4a00-8b62-9a556aabc7b5">true</MarketSpecific>
    <TPLaunchHelpLinkType xmlns="9d035d7d-02e5-4a00-8b62-9a556aabc7b5" xsi:nil="true"/>
    <TPNamespace xmlns="9d035d7d-02e5-4a00-8b62-9a556aabc7b5" xsi:nil="true"/>
    <TemplateTemplateType xmlns="9d035d7d-02e5-4a00-8b62-9a556aabc7b5">Excel 2007 Default</TemplateTemplateType>
    <UANotes xmlns="9d035d7d-02e5-4a00-8b62-9a556aabc7b5" xsi:nil="true"/>
    <VoteCount xmlns="9d035d7d-02e5-4a00-8b62-9a556aabc7b5" xsi:nil="true"/>
    <HandoffToMSDN xmlns="9d035d7d-02e5-4a00-8b62-9a556aabc7b5" xsi:nil="true"/>
    <OriginAsset xmlns="9d035d7d-02e5-4a00-8b62-9a556aabc7b5" xsi:nil="true"/>
    <PublishTargets xmlns="9d035d7d-02e5-4a00-8b62-9a556aabc7b5">OfficeOnline</PublishTargets>
    <AssetType xmlns="9d035d7d-02e5-4a00-8b62-9a556aabc7b5">TP</AssetType>
    <IntlLangReview xmlns="9d035d7d-02e5-4a00-8b62-9a556aabc7b5" xsi:nil="true"/>
    <NumericId xmlns="9d035d7d-02e5-4a00-8b62-9a556aabc7b5">-1</NumericId>
    <OOCacheId xmlns="9d035d7d-02e5-4a00-8b62-9a556aabc7b5" xsi:nil="true"/>
    <ClipArtFilename xmlns="9d035d7d-02e5-4a00-8b62-9a556aabc7b5" xsi:nil="true"/>
    <OpenTemplate xmlns="9d035d7d-02e5-4a00-8b62-9a556aabc7b5">true</OpenTemplate>
    <TPExecutable xmlns="9d035d7d-02e5-4a00-8b62-9a556aabc7b5" xsi:nil="true"/>
    <LastHandOff xmlns="9d035d7d-02e5-4a00-8b62-9a556aabc7b5" xsi:nil="true"/>
    <TPLaunchHelpLink xmlns="9d035d7d-02e5-4a00-8b62-9a556aabc7b5" xsi:nil="true"/>
    <Providers xmlns="9d035d7d-02e5-4a00-8b62-9a556aabc7b5" xsi:nil="true"/>
    <TPAppVersion xmlns="9d035d7d-02e5-4a00-8b62-9a556aabc7b5">12</TPAppVersion>
    <IsSearchable xmlns="9d035d7d-02e5-4a00-8b62-9a556aabc7b5">true</IsSearchable>
    <EditorialStatus xmlns="9d035d7d-02e5-4a00-8b62-9a556aabc7b5">Complete</EditorialStatus>
    <UALocComments xmlns="9d035d7d-02e5-4a00-8b62-9a556aabc7b5" xsi:nil="true"/>
    <CSXHash xmlns="9d035d7d-02e5-4a00-8b62-9a556aabc7b5">ZC+16pNDhn9qLg/TGsZDumQ4+gc=</CSXHash>
    <DirectSourceMarket xmlns="9d035d7d-02e5-4a00-8b62-9a556aabc7b5">english</DirectSourceMarket>
    <DSATActionTaken xmlns="9d035d7d-02e5-4a00-8b62-9a556aabc7b5" xsi:nil="true"/>
    <PolicheckWords xmlns="9d035d7d-02e5-4a00-8b62-9a556aabc7b5" xsi:nil="true"/>
    <BugNumber xmlns="9d035d7d-02e5-4a00-8b62-9a556aabc7b5" xsi:nil="true"/>
    <Downloads xmlns="9d035d7d-02e5-4a00-8b62-9a556aabc7b5">0</Downloads>
    <ThumbnailAssetId xmlns="9d035d7d-02e5-4a00-8b62-9a556aabc7b5" xsi:nil="true"/>
    <TrustLevel xmlns="9d035d7d-02e5-4a00-8b62-9a556aabc7b5">3 Community New</TrustLevel>
    <UALocRecommendation xmlns="9d035d7d-02e5-4a00-8b62-9a556aabc7b5">Localize</UALocRecommendation>
    <TPApplication xmlns="9d035d7d-02e5-4a00-8b62-9a556aabc7b5">Excel</TPApplication>
    <AssetId xmlns="9d035d7d-02e5-4a00-8b62-9a556aabc7b5">TP030007782</AssetId>
    <APEditor xmlns="9d035d7d-02e5-4a00-8b62-9a556aabc7b5">
      <UserInfo>
        <DisplayName>_o14migrate</DisplayName>
        <AccountId>238</AccountId>
        <AccountType/>
      </UserInfo>
    </APEditor>
    <PrimaryImageGen xmlns="9d035d7d-02e5-4a00-8b62-9a556aabc7b5">true</PrimaryImageGen>
    <TPInstallLocation xmlns="9d035d7d-02e5-4a00-8b62-9a556aabc7b5">{My Templates}</TPInstallLocation>
    <Manager xmlns="9d035d7d-02e5-4a00-8b62-9a556aabc7b5" xsi:nil="true"/>
    <ParentAssetId xmlns="9d035d7d-02e5-4a00-8b62-9a556aabc7b5" xsi:nil="true"/>
    <SubmitterId xmlns="9d035d7d-02e5-4a00-8b62-9a556aabc7b5">34fa94d5-438b-4852-bb8f-ff39c297162c</SubmitterId>
    <TemplateStatus xmlns="9d035d7d-02e5-4a00-8b62-9a556aabc7b5">Complete</TemplateStatus>
    <APAuthor xmlns="9d035d7d-02e5-4a00-8b62-9a556aabc7b5">
      <UserInfo>
        <DisplayName>_o14migrate</DisplayName>
        <AccountId>238</AccountId>
        <AccountType/>
      </UserInfo>
    </APAuthor>
    <TPCommandLine xmlns="9d035d7d-02e5-4a00-8b62-9a556aabc7b5">{XL} /t {FilePath}</TPCommandLine>
    <APDescription xmlns="9d035d7d-02e5-4a00-8b62-9a556aabc7b5" xsi:nil="true"/>
    <UAProjectedTotalWords xmlns="9d035d7d-02e5-4a00-8b62-9a556aabc7b5" xsi:nil="true"/>
    <Provider xmlns="9d035d7d-02e5-4a00-8b62-9a556aabc7b5" xsi:nil="true"/>
    <ApprovalLog xmlns="9d035d7d-02e5-4a00-8b62-9a556aabc7b5" xsi:nil="true"/>
    <Component xmlns="91e8d559-4d54-460d-ba58-5d5027f88b4d" xsi:nil="true"/>
    <LastPublishResultLookup xmlns="9d035d7d-02e5-4a00-8b62-9a556aabc7b5" xsi:nil="true"/>
    <BusinessGroup xmlns="9d035d7d-02e5-4a00-8b62-9a556aabc7b5" xsi:nil="true"/>
    <PublishStatusLookup xmlns="9d035d7d-02e5-4a00-8b62-9a556aabc7b5">
      <Value>263158</Value>
      <Value>424140</Value>
    </PublishStatusLookup>
    <SourceTitle xmlns="9d035d7d-02e5-4a00-8b62-9a556aabc7b5">Считалка</SourceTitle>
    <AcquiredFrom xmlns="9d035d7d-02e5-4a00-8b62-9a556aabc7b5" xsi:nil="true"/>
    <CSXSubmissionMarket xmlns="9d035d7d-02e5-4a00-8b62-9a556aabc7b5" xsi:nil="true"/>
    <Markets xmlns="9d035d7d-02e5-4a00-8b62-9a556aabc7b5">
      <Value>3</Value>
    </Markets>
    <OriginalSourceMarket xmlns="9d035d7d-02e5-4a00-8b62-9a556aabc7b5">english</OriginalSourceMarket>
    <ArtSampleDocs xmlns="9d035d7d-02e5-4a00-8b62-9a556aabc7b5" xsi:nil="true"/>
    <ShowIn xmlns="9d035d7d-02e5-4a00-8b62-9a556aabc7b5">Show everywhere</ShowIn>
    <TPClientViewer xmlns="9d035d7d-02e5-4a00-8b62-9a556aabc7b5" xsi:nil="true"/>
    <IntlLangReviewDate xmlns="9d035d7d-02e5-4a00-8b62-9a556aabc7b5" xsi:nil="true"/>
    <TPFriendlyName xmlns="9d035d7d-02e5-4a00-8b62-9a556aabc7b5">Считалка</TPFriendlyName>
    <AverageRating xmlns="9d035d7d-02e5-4a00-8b62-9a556aabc7b5" xsi:nil="true"/>
    <AssetStart xmlns="9d035d7d-02e5-4a00-8b62-9a556aabc7b5">2010-04-16T13:29:23+00:00</AssetStart>
    <TPComponent xmlns="9d035d7d-02e5-4a00-8b62-9a556aabc7b5">EXCELFiles</TPComponent>
    <CrawlForDependencies xmlns="9d035d7d-02e5-4a00-8b62-9a556aabc7b5">false</CrawlForDependencies>
    <FriendlyTitle xmlns="9d035d7d-02e5-4a00-8b62-9a556aabc7b5" xsi:nil="true"/>
    <LastModifiedDateTime xmlns="9d035d7d-02e5-4a00-8b62-9a556aabc7b5" xsi:nil="true"/>
    <LegacyData xmlns="9d035d7d-02e5-4a00-8b62-9a556aabc7b5">ListingID:;Manager:;BuildStatus:Publish Passed;MockupPath:</LegacyData>
    <Milestone xmlns="9d035d7d-02e5-4a00-8b62-9a556aabc7b5" xsi:nil="true"/>
    <TimesCloned xmlns="9d035d7d-02e5-4a00-8b62-9a556aabc7b5" xsi:nil="true"/>
    <ContentItem xmlns="9d035d7d-02e5-4a00-8b62-9a556aabc7b5" xsi:nil="true"/>
    <IsDeleted xmlns="9d035d7d-02e5-4a00-8b62-9a556aabc7b5">false</IsDeleted>
    <UACurrentWords xmlns="9d035d7d-02e5-4a00-8b62-9a556aabc7b5" xsi:nil="true"/>
    <AssetExpire xmlns="9d035d7d-02e5-4a00-8b62-9a556aabc7b5">2100-01-01T00:00:00+00:00</AssetExpire>
    <Description0 xmlns="91e8d559-4d54-460d-ba58-5d5027f88b4d" xsi:nil="true"/>
    <MachineTranslated xmlns="9d035d7d-02e5-4a00-8b62-9a556aabc7b5">false</MachineTranslated>
    <OutputCachingOn xmlns="9d035d7d-02e5-4a00-8b62-9a556aabc7b5">false</OutputCachingOn>
    <PlannedPubDate xmlns="9d035d7d-02e5-4a00-8b62-9a556aabc7b5" xsi:nil="true"/>
    <CSXUpdate xmlns="9d035d7d-02e5-4a00-8b62-9a556aabc7b5">false</CSXUpdate>
    <IntlLangReviewer xmlns="9d035d7d-02e5-4a00-8b62-9a556aabc7b5" xsi:nil="true"/>
    <IntlLocPriority xmlns="9d035d7d-02e5-4a00-8b62-9a556aabc7b5" xsi:nil="true"/>
    <CSXSubmissionDate xmlns="9d035d7d-02e5-4a00-8b62-9a556aabc7b5">2009-11-11T08:00:00+00:00</CSXSubmissionDate>
    <BlockPublish xmlns="9d035d7d-02e5-4a00-8b62-9a556aabc7b5" xsi:nil="true"/>
    <InternalTagsTaxHTField0 xmlns="9d035d7d-02e5-4a00-8b62-9a556aabc7b5">
      <Terms xmlns="http://schemas.microsoft.com/office/infopath/2007/PartnerControls"/>
    </InternalTagsTaxHTField0>
    <LocComments xmlns="9d035d7d-02e5-4a00-8b62-9a556aabc7b5" xsi:nil="true"/>
    <OriginalRelease xmlns="9d035d7d-02e5-4a00-8b62-9a556aabc7b5">14</OriginalRelease>
    <LocLastLocAttemptVersionLookup xmlns="9d035d7d-02e5-4a00-8b62-9a556aabc7b5">193388</LocLastLocAttemptVersionLookup>
    <CampaignTagsTaxHTField0 xmlns="9d035d7d-02e5-4a00-8b62-9a556aabc7b5">
      <Terms xmlns="http://schemas.microsoft.com/office/infopath/2007/PartnerControls"/>
    </CampaignTagsTaxHTField0>
    <TaxCatchAll xmlns="9d035d7d-02e5-4a00-8b62-9a556aabc7b5"/>
    <LocRecommendedHandoff xmlns="9d035d7d-02e5-4a00-8b62-9a556aabc7b5" xsi:nil="true"/>
    <LocalizationTagsTaxHTField0 xmlns="9d035d7d-02e5-4a00-8b62-9a556aabc7b5">
      <Terms xmlns="http://schemas.microsoft.com/office/infopath/2007/PartnerControls"/>
    </LocalizationTagsTaxHTField0>
    <RecommendationsModifier xmlns="9d035d7d-02e5-4a00-8b62-9a556aabc7b5" xsi:nil="true"/>
    <LocManualTestRequired xmlns="9d035d7d-02e5-4a00-8b62-9a556aabc7b5">false</LocManualTestRequired>
    <ScenarioTagsTaxHTField0 xmlns="9d035d7d-02e5-4a00-8b62-9a556aabc7b5">
      <Terms xmlns="http://schemas.microsoft.com/office/infopath/2007/PartnerControls"/>
    </ScenarioTagsTaxHTField0>
    <FeatureTagsTaxHTField0 xmlns="9d035d7d-02e5-4a00-8b62-9a556aabc7b5">
      <Terms xmlns="http://schemas.microsoft.com/office/infopath/2007/PartnerControls"/>
    </FeatureTagsTaxHTField0>
    <LocMarketGroupTiers2 xmlns="9d035d7d-02e5-4a00-8b62-9a556aabc7b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C9D56FA-96E2-48C1-8DC4-B381D7DC69B3}"/>
</file>

<file path=customXml/itemProps2.xml><?xml version="1.0" encoding="utf-8"?>
<ds:datastoreItem xmlns:ds="http://schemas.openxmlformats.org/officeDocument/2006/customXml" ds:itemID="{9F5A9392-6D4F-41C5-8308-0650E05C6B11}"/>
</file>

<file path=customXml/itemProps3.xml><?xml version="1.0" encoding="utf-8"?>
<ds:datastoreItem xmlns:ds="http://schemas.openxmlformats.org/officeDocument/2006/customXml" ds:itemID="{1B31DCFA-3E87-42F1-821F-0DF94981D6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Инструкция</vt:lpstr>
      <vt:lpstr>Расходы</vt:lpstr>
      <vt:lpstr>Динамика расходов</vt:lpstr>
      <vt:lpstr>daymonth</vt:lpstr>
      <vt:lpstr>ostatok</vt:lpstr>
      <vt:lpstr>'Динамика расходов'!Print_Area</vt:lpstr>
      <vt:lpstr>Инструкция!Print_Area</vt:lpstr>
      <vt:lpstr>Расходы!Print_Area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AWS CFM Account</cp:lastModifiedBy>
  <dcterms:created xsi:type="dcterms:W3CDTF">2009-11-11T14:36:41Z</dcterms:created>
  <dcterms:modified xsi:type="dcterms:W3CDTF">2012-07-26T10:44:18Z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Applications">
    <vt:lpwstr>11;#Excel 12</vt:lpwstr>
  </property>
  <property fmtid="{D5CDD505-2E9C-101B-9397-08002B2CF9AE}" pid="4" name="Order">
    <vt:r8>11838800</vt:r8>
  </property>
  <property fmtid="{D5CDD505-2E9C-101B-9397-08002B2CF9AE}" pid="5" name="APTrustLevel">
    <vt:r8>3</vt:r8>
  </property>
  <property fmtid="{D5CDD505-2E9C-101B-9397-08002B2CF9AE}" pid="6" name="HiddenCategoryTags">
    <vt:lpwstr/>
  </property>
  <property fmtid="{D5CDD505-2E9C-101B-9397-08002B2CF9AE}" pid="7" name="InternalTags">
    <vt:lpwstr/>
  </property>
  <property fmtid="{D5CDD505-2E9C-101B-9397-08002B2CF9AE}" pid="8" name="FeatureTags">
    <vt:lpwstr/>
  </property>
  <property fmtid="{D5CDD505-2E9C-101B-9397-08002B2CF9AE}" pid="9" name="LocalizationTags">
    <vt:lpwstr/>
  </property>
  <property fmtid="{D5CDD505-2E9C-101B-9397-08002B2CF9AE}" pid="10" name="ImageGenStatus">
    <vt:i4>0</vt:i4>
  </property>
  <property fmtid="{D5CDD505-2E9C-101B-9397-08002B2CF9AE}" pid="11" name="CategoryTag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