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bookViews>
    <workbookView xWindow="-120" yWindow="-120" windowWidth="28860" windowHeight="16110" xr2:uid="{00000000-000D-0000-FFFF-FFFF00000000}"/>
  </bookViews>
  <sheets>
    <sheet name="سجل التدريبات" sheetId="1" r:id="rId1"/>
  </sheets>
  <definedNames>
    <definedName name="ColumnTitle1">التدريبات[[#Headers],[التاريخ]]</definedName>
    <definedName name="ColumnTitleRegion1..C4.1">'سجل التدريبات'!$B$3</definedName>
    <definedName name="ColumnTitleRegion3..C6.1">'سجل التدريبات'!$B$5</definedName>
    <definedName name="ColumnTitleRegion5..B8.1">'سجل التدريبات'!$B$7</definedName>
    <definedName name="_xlnm.Print_Titles" localSheetId="0">'سجل التدريبات'!$10:$10</definedName>
    <definedName name="متوسط_السرعة_في_الساعة">'سجل التدريبات'!$B$8</definedName>
    <definedName name="متوسط_السعرات_الحرارية">'سجل التدريبات'!$C$4</definedName>
    <definedName name="متوسط_المدة_بالدقائق">'سجل التدريبات'!$B$4</definedName>
    <definedName name="متوسط_المسافة_مي_كم">'سجل التدريبات'!$B$6</definedName>
    <definedName name="متوسط_الوزن">'سجل التدريبات'!$C$6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s="1"/>
</calcChain>
</file>

<file path=xl/sharedStrings.xml><?xml version="1.0" encoding="utf-8"?>
<sst xmlns="http://schemas.openxmlformats.org/spreadsheetml/2006/main" count="22" uniqueCount="18">
  <si>
    <t>سجل التدريبات</t>
  </si>
  <si>
    <t>الإحصاءات</t>
  </si>
  <si>
    <t>متوسط المدة (بالدقائق)</t>
  </si>
  <si>
    <t>متوسط المسافة (ميل/كم)</t>
  </si>
  <si>
    <t>متوسط السرعة
(في الساعة)</t>
  </si>
  <si>
    <t>التدريبات</t>
  </si>
  <si>
    <t>التاريخ</t>
  </si>
  <si>
    <t>متوسط السعرات الحرارية</t>
  </si>
  <si>
    <t>متوسط الوزن</t>
  </si>
  <si>
    <t>النشاط</t>
  </si>
  <si>
    <t>جهاز التسلق</t>
  </si>
  <si>
    <t>جهاز المشي</t>
  </si>
  <si>
    <t>المدة
(بالدقائق)</t>
  </si>
  <si>
    <t>المسافة
(ميل/كم)</t>
  </si>
  <si>
    <t>السرعة
(في الساعة)</t>
  </si>
  <si>
    <t>السعرات الحرارية</t>
  </si>
  <si>
    <t>الوزن</t>
  </si>
  <si>
    <t>الملاحظات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</si>
</sst>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1"/>
      <color theme="1" tint="0.14990691854609822"/>
      <name val="Tahoma"/>
      <family val="2"/>
    </font>
    <font>
      <sz val="9"/>
      <color theme="1" tint="0.14996795556505021"/>
      <name val="Arial"/>
      <family val="2"/>
      <scheme val="minor"/>
    </font>
    <font>
      <sz val="11"/>
      <color theme="1"/>
      <name val="Tahoma"/>
      <family val="2"/>
    </font>
    <font>
      <sz val="11"/>
      <color theme="1" tint="0.14990691854609822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24"/>
      <color theme="0"/>
      <name val="Tahoma"/>
      <family val="2"/>
    </font>
    <font>
      <sz val="18"/>
      <color theme="4"/>
      <name val="Tahoma"/>
      <family val="2"/>
    </font>
    <font>
      <sz val="16"/>
      <color theme="3"/>
      <name val="Tahoma"/>
      <family val="2"/>
    </font>
    <font>
      <sz val="11"/>
      <color theme="1" tint="0.34998626667073579"/>
      <name val="Tahoma"/>
      <family val="2"/>
    </font>
    <font>
      <sz val="18"/>
      <color theme="4" tint="-0.2499465926084170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9"/>
      <color theme="1" tint="0.1499679555650502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2" borderId="1" applyNumberFormat="0" applyAlignment="0" applyProtection="0">
      <alignment readingOrder="2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 applyAlignment="0" applyProtection="0"/>
    <xf numFmtId="0" fontId="3" fillId="3" borderId="0" applyFill="0" applyBorder="0">
      <alignment horizontal="center" vertical="center" wrapText="1"/>
    </xf>
    <xf numFmtId="14" fontId="3" fillId="3" borderId="0" applyFill="0" applyBorder="0">
      <alignment horizontal="center"/>
    </xf>
    <xf numFmtId="4" fontId="3" fillId="3" borderId="0" applyFill="0" applyBorder="0">
      <alignment horizontal="center" readingOrder="2"/>
    </xf>
    <xf numFmtId="3" fontId="3" fillId="3" borderId="0" applyFill="0" applyBorder="0">
      <alignment horizontal="center" readingOrder="2"/>
    </xf>
    <xf numFmtId="0" fontId="3" fillId="3" borderId="0" applyFill="0" applyBorder="0">
      <alignment horizontal="left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19" fillId="6" borderId="0" applyNumberFormat="0" applyBorder="0" applyAlignment="0" applyProtection="0"/>
    <xf numFmtId="0" fontId="17" fillId="7" borderId="2" applyNumberFormat="0" applyAlignment="0" applyProtection="0"/>
    <xf numFmtId="0" fontId="18" fillId="8" borderId="3" applyNumberFormat="0" applyAlignment="0" applyProtection="0"/>
    <xf numFmtId="0" fontId="16" fillId="8" borderId="2" applyNumberFormat="0" applyAlignment="0" applyProtection="0"/>
    <xf numFmtId="0" fontId="20" fillId="0" borderId="4" applyNumberFormat="0" applyFill="0" applyAlignment="0" applyProtection="0"/>
    <xf numFmtId="0" fontId="11" fillId="9" borderId="5" applyNumberFormat="0" applyAlignment="0" applyProtection="0"/>
    <xf numFmtId="0" fontId="15" fillId="0" borderId="0" applyNumberFormat="0" applyFill="0" applyBorder="0" applyAlignment="0" applyProtection="0"/>
    <xf numFmtId="0" fontId="3" fillId="10" borderId="6" applyNumberFormat="0" applyFon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21">
    <xf numFmtId="0" fontId="0" fillId="0" borderId="0" xfId="0"/>
    <xf numFmtId="0" fontId="6" fillId="2" borderId="1" xfId="1" applyAlignment="1">
      <alignment horizontal="right" readingOrder="2"/>
    </xf>
    <xf numFmtId="0" fontId="0" fillId="0" borderId="0" xfId="0" applyFill="1" applyAlignment="1">
      <alignment horizontal="right" readingOrder="2"/>
    </xf>
    <xf numFmtId="0" fontId="7" fillId="0" borderId="0" xfId="2" applyFill="1" applyAlignment="1">
      <alignment horizontal="right" readingOrder="2"/>
    </xf>
    <xf numFmtId="0" fontId="9" fillId="0" borderId="0" xfId="4" applyFill="1" applyAlignment="1">
      <alignment horizontal="right" vertical="top" wrapText="1" readingOrder="2"/>
    </xf>
    <xf numFmtId="3" fontId="8" fillId="0" borderId="0" xfId="3" applyNumberFormat="1" applyFill="1" applyAlignment="1">
      <alignment horizontal="right" vertical="top" readingOrder="2"/>
    </xf>
    <xf numFmtId="4" fontId="8" fillId="0" borderId="0" xfId="3" applyNumberFormat="1" applyFill="1" applyAlignment="1">
      <alignment horizontal="right" vertical="top" readingOrder="2"/>
    </xf>
    <xf numFmtId="0" fontId="0" fillId="3" borderId="0" xfId="0" applyFill="1" applyAlignment="1">
      <alignment horizontal="right" readingOrder="2"/>
    </xf>
    <xf numFmtId="0" fontId="10" fillId="3" borderId="0" xfId="5" applyFill="1" applyAlignment="1">
      <alignment horizontal="right" readingOrder="2"/>
    </xf>
    <xf numFmtId="0" fontId="3" fillId="0" borderId="0" xfId="6" applyFill="1" applyAlignment="1">
      <alignment horizontal="center" vertical="center" wrapText="1" readingOrder="2"/>
    </xf>
    <xf numFmtId="0" fontId="3" fillId="3" borderId="0" xfId="10" applyFill="1" applyBorder="1" applyAlignment="1">
      <alignment horizontal="right" wrapText="1" readingOrder="2"/>
    </xf>
    <xf numFmtId="0" fontId="21" fillId="3" borderId="0" xfId="0" applyFont="1" applyFill="1" applyAlignment="1">
      <alignment horizontal="right" vertical="center" readingOrder="2"/>
    </xf>
    <xf numFmtId="14" fontId="0" fillId="3" borderId="0" xfId="7" applyNumberFormat="1" applyFont="1" applyFill="1" applyBorder="1" applyAlignment="1">
      <alignment horizontal="center" readingOrder="2"/>
    </xf>
    <xf numFmtId="3" fontId="3" fillId="3" borderId="0" xfId="9" applyFill="1" applyBorder="1">
      <alignment horizontal="center" readingOrder="2"/>
    </xf>
    <xf numFmtId="4" fontId="3" fillId="3" borderId="0" xfId="8" applyFill="1" applyBorder="1">
      <alignment horizontal="center" readingOrder="2"/>
    </xf>
    <xf numFmtId="0" fontId="6" fillId="2" borderId="1" xfId="1" applyAlignment="1">
      <alignment horizontal="right" vertical="center" readingOrder="2"/>
    </xf>
    <xf numFmtId="0" fontId="3" fillId="3" borderId="0" xfId="10" applyFill="1" applyBorder="1" applyAlignment="1">
      <alignment horizontal="right" readingOrder="2"/>
    </xf>
    <xf numFmtId="0" fontId="6" fillId="2" borderId="1" xfId="1" applyAlignment="1">
      <alignment readingOrder="2"/>
    </xf>
    <xf numFmtId="0" fontId="0" fillId="0" borderId="0" xfId="0" applyFill="1" applyAlignment="1">
      <alignment readingOrder="2"/>
    </xf>
    <xf numFmtId="0" fontId="0" fillId="3" borderId="0" xfId="0" applyFill="1" applyAlignment="1">
      <alignment readingOrder="2"/>
    </xf>
    <xf numFmtId="0" fontId="1" fillId="3" borderId="0" xfId="0" applyFont="1" applyFill="1" applyAlignment="1">
      <alignment vertical="center" readingOrder="2"/>
    </xf>
  </cellXfs>
  <cellStyles count="52">
    <cellStyle name="20% - تمييز1" xfId="29" builtinId="30" customBuiltin="1"/>
    <cellStyle name="20% - تمييز2" xfId="33" builtinId="34" customBuiltin="1"/>
    <cellStyle name="20% - تمييز3" xfId="37" builtinId="38" customBuiltin="1"/>
    <cellStyle name="20% - تمييز4" xfId="41" builtinId="42" customBuiltin="1"/>
    <cellStyle name="20% - تمييز5" xfId="45" builtinId="46" customBuiltin="1"/>
    <cellStyle name="20% - تمييز6" xfId="49" builtinId="50" customBuiltin="1"/>
    <cellStyle name="40% - تمييز1" xfId="30" builtinId="31" customBuiltin="1"/>
    <cellStyle name="40% - تمييز2" xfId="34" builtinId="35" customBuiltin="1"/>
    <cellStyle name="40% - تمييز3" xfId="38" builtinId="39" customBuiltin="1"/>
    <cellStyle name="40% - تمييز4" xfId="42" builtinId="43" customBuiltin="1"/>
    <cellStyle name="40% - تمييز5" xfId="46" builtinId="47" customBuiltin="1"/>
    <cellStyle name="40% - تمييز6" xfId="50" builtinId="51" customBuiltin="1"/>
    <cellStyle name="60% - تمييز1" xfId="31" builtinId="32" customBuiltin="1"/>
    <cellStyle name="60% - تمييز2" xfId="35" builtinId="36" customBuiltin="1"/>
    <cellStyle name="60% - تمييز3" xfId="39" builtinId="40" customBuiltin="1"/>
    <cellStyle name="60% - تمييز4" xfId="43" builtinId="44" customBuiltin="1"/>
    <cellStyle name="60% - تمييز5" xfId="47" builtinId="48" customBuiltin="1"/>
    <cellStyle name="60% - تمييز6" xfId="51" builtinId="52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Percent" xfId="15" builtinId="5" customBuiltin="1"/>
    <cellStyle name="إخراج" xfId="20" builtinId="21" customBuiltin="1"/>
    <cellStyle name="إدخال" xfId="19" builtinId="20" customBuiltin="1"/>
    <cellStyle name="الإجمالي" xfId="27" builtinId="25" customBuiltin="1"/>
    <cellStyle name="الجدول 0.00" xfId="8" xr:uid="{00000000-0005-0000-0000-000005000000}"/>
    <cellStyle name="تاريخ الجدول" xfId="7" xr:uid="{00000000-0005-0000-0000-000006000000}"/>
    <cellStyle name="تمييز1" xfId="28" builtinId="29" customBuiltin="1"/>
    <cellStyle name="تمييز2" xfId="32" builtinId="33" customBuiltin="1"/>
    <cellStyle name="تمييز3" xfId="36" builtinId="37" customBuiltin="1"/>
    <cellStyle name="تمييز4" xfId="40" builtinId="41" customBuiltin="1"/>
    <cellStyle name="تمييز5" xfId="44" builtinId="45" customBuiltin="1"/>
    <cellStyle name="تمييز6" xfId="48" builtinId="49" customBuiltin="1"/>
    <cellStyle name="جيد" xfId="16" builtinId="26" customBuiltin="1"/>
    <cellStyle name="حساب" xfId="21" builtinId="22" customBuiltin="1"/>
    <cellStyle name="خلية تدقيق" xfId="23" builtinId="23" customBuiltin="1"/>
    <cellStyle name="خلية مرتبطة" xfId="22" builtinId="24" customBuiltin="1"/>
    <cellStyle name="سيئ" xfId="17" builtinId="27" customBuiltin="1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عنوان الجدول" xfId="6" xr:uid="{00000000-0005-0000-0000-000007000000}"/>
    <cellStyle name="محايد" xfId="18" builtinId="28" customBuiltin="1"/>
    <cellStyle name="ملاحظات الجدول" xfId="10" xr:uid="{00000000-0005-0000-0000-000008000000}"/>
    <cellStyle name="ملاحظة" xfId="25" builtinId="10" customBuiltin="1"/>
    <cellStyle name="نص تحذير" xfId="24" builtinId="11" customBuiltin="1"/>
    <cellStyle name="نص توضيحي" xfId="26" builtinId="53" customBuiltin="1"/>
    <cellStyle name="نمط رقم الجدول" xfId="9" xr:uid="{00000000-0005-0000-0000-000009000000}"/>
  </cellStyles>
  <dxfs count="19">
    <dxf>
      <fill>
        <patternFill>
          <fgColor indexed="64"/>
          <bgColor theme="2"/>
        </patternFill>
      </fill>
      <alignment horizontal="right" vertical="bottom" textRotation="0" wrapText="1" indent="0" justifyLastLine="0" shrinkToFit="0" readingOrder="2"/>
    </dxf>
    <dxf>
      <alignment horizontal="left" vertical="bottom" textRotation="0" wrapText="0" indent="0" justifyLastLine="0" shrinkToFit="0" readingOrder="2"/>
    </dxf>
    <dxf>
      <fill>
        <patternFill>
          <fgColor indexed="64"/>
          <bgColor theme="2"/>
        </patternFill>
      </fill>
    </dxf>
    <dxf>
      <alignment horizontal="left" vertical="bottom" textRotation="0" wrapText="0" indent="0" justifyLastLine="0" shrinkToFit="0" readingOrder="2"/>
    </dxf>
    <dxf>
      <fill>
        <patternFill>
          <fgColor indexed="64"/>
          <bgColor theme="2"/>
        </patternFill>
      </fill>
    </dxf>
    <dxf>
      <alignment horizontal="left" vertical="bottom" textRotation="0" wrapText="0" indent="0" justifyLastLine="0" shrinkToFit="0" readingOrder="2"/>
    </dxf>
    <dxf>
      <fill>
        <patternFill>
          <fgColor indexed="64"/>
          <bgColor theme="2"/>
        </patternFill>
      </fill>
    </dxf>
    <dxf>
      <alignment horizontal="left" vertical="bottom" textRotation="0" wrapText="0" indent="0" justifyLastLine="0" shrinkToFit="0" readingOrder="2"/>
    </dxf>
    <dxf>
      <fill>
        <patternFill>
          <fgColor indexed="64"/>
          <bgColor theme="2"/>
        </patternFill>
      </fill>
    </dxf>
    <dxf>
      <alignment horizontal="left" vertical="bottom" textRotation="0" wrapText="0" indent="0" justifyLastLine="0" shrinkToFit="0" readingOrder="2"/>
    </dxf>
    <dxf>
      <fill>
        <patternFill>
          <fgColor indexed="64"/>
          <bgColor theme="2"/>
        </patternFill>
      </fill>
    </dxf>
    <dxf>
      <alignment horizontal="left" vertical="bottom" textRotation="0" wrapText="0" indent="0" justifyLastLine="0" shrinkToFit="0" readingOrder="2"/>
    </dxf>
    <dxf>
      <fill>
        <patternFill>
          <fgColor indexed="64"/>
          <bgColor theme="2"/>
        </patternFill>
      </fill>
      <alignment horizontal="righ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2"/>
    </dxf>
    <dxf>
      <fill>
        <patternFill>
          <fgColor indexed="64"/>
          <bgColor theme="2"/>
        </patternFill>
      </fill>
      <alignment horizontal="center" vertical="bottom" textRotation="0" wrapText="0" indent="0" justifyLastLine="0" shrinkToFit="0" readingOrder="2"/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TableStyle="جدول سجل التدريبات" defaultPivotStyle="PivotStyleLight16">
    <tableStyle name="جدول سجل التدريبات" pivot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تدريبات" displayName="التدريبات" ref="B10:I12" dataDxfId="16" totalsRowDxfId="15">
  <autoFilter ref="B10:I12" xr:uid="{00000000-0009-0000-0100-000001000000}"/>
  <tableColumns count="8">
    <tableColumn id="1" xr3:uid="{00000000-0010-0000-0000-000001000000}" name="التاريخ" totalsRowLabel="الإجمالي" dataDxfId="14" dataCellStyle="تاريخ الجدول"/>
    <tableColumn id="8" xr3:uid="{00000000-0010-0000-0000-000008000000}" name="النشاط" dataDxfId="12" totalsRowDxfId="13" dataCellStyle="ملاحظات الجدول"/>
    <tableColumn id="2" xr3:uid="{00000000-0010-0000-0000-000002000000}" name="المدة_x000a_(بالدقائق)" dataDxfId="10" totalsRowDxfId="11" dataCellStyle="نمط رقم الجدول"/>
    <tableColumn id="3" xr3:uid="{00000000-0010-0000-0000-000003000000}" name="المسافة_x000a_(ميل/كم)" dataDxfId="8" totalsRowDxfId="9" dataCellStyle="الجدول 0.00"/>
    <tableColumn id="4" xr3:uid="{00000000-0010-0000-0000-000004000000}" name="السرعة_x000a_(في الساعة)" dataDxfId="6" totalsRowDxfId="7" dataCellStyle="الجدول 0.00">
      <calculatedColumnFormula>IFERROR((60/التدريبات[[#This Row],[المدة
(بالدقائق)]])*التدريبات[[#This Row],[المسافة
(ميل/كم)]],"")</calculatedColumnFormula>
    </tableColumn>
    <tableColumn id="5" xr3:uid="{00000000-0010-0000-0000-000005000000}" name="السعرات الحرارية" dataDxfId="4" totalsRowDxfId="5" dataCellStyle="نمط رقم الجدول"/>
    <tableColumn id="6" xr3:uid="{00000000-0010-0000-0000-000006000000}" name="الوزن" dataDxfId="2" totalsRowDxfId="3" dataCellStyle="نمط رقم الجدول"/>
    <tableColumn id="7" xr3:uid="{00000000-0010-0000-0000-000007000000}" name="الملاحظات" totalsRowFunction="count" dataDxfId="0" totalsRowDxfId="1" dataCellStyle="ملاحظات الجدول"/>
  </tableColumns>
  <tableStyleInfo name="جدول سجل التدريبات" showFirstColumn="0" showLastColumn="0" showRowStripes="1" showColumnStripes="0"/>
  <extLst>
    <ext xmlns:x14="http://schemas.microsoft.com/office/spreadsheetml/2009/9/main" uri="{504A1905-F514-4f6f-8877-14C23A59335A}">
      <x14:table altTextSummary="أدخل تفاصيل التدريب، بما في ذلك التاريخ والنشاط والمدة والمسافة والسرعة والسعرات الحرارية ووزن الجسم وأي ملاحظات. يتم حساب السرعة تلقائيًا.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12"/>
  <sheetViews>
    <sheetView showGridLines="0" rightToLeft="1" tabSelected="1" workbookViewId="0"/>
  </sheetViews>
  <sheetFormatPr defaultColWidth="8.75" defaultRowHeight="30" customHeight="1" x14ac:dyDescent="0.2"/>
  <cols>
    <col min="1" max="1" width="2.625" style="19" customWidth="1"/>
    <col min="2" max="2" width="17.625" style="19" customWidth="1"/>
    <col min="3" max="3" width="20.625" style="19" customWidth="1"/>
    <col min="4" max="6" width="17.625" style="19" customWidth="1"/>
    <col min="7" max="7" width="23.75" style="19" customWidth="1"/>
    <col min="8" max="8" width="17.625" style="19" customWidth="1"/>
    <col min="9" max="9" width="21.375" style="19" customWidth="1"/>
    <col min="10" max="10" width="2.625" style="19" customWidth="1"/>
    <col min="11" max="16384" width="8.75" style="19"/>
  </cols>
  <sheetData>
    <row r="1" spans="1:9" s="17" customFormat="1" ht="39.950000000000003" customHeight="1" thickBot="1" x14ac:dyDescent="0.45">
      <c r="A1" s="1"/>
      <c r="B1" s="15" t="s">
        <v>0</v>
      </c>
      <c r="C1" s="15"/>
      <c r="D1" s="1"/>
      <c r="E1" s="1"/>
      <c r="F1" s="1"/>
      <c r="G1" s="1"/>
      <c r="H1" s="1"/>
      <c r="I1" s="1"/>
    </row>
    <row r="2" spans="1:9" s="18" customFormat="1" ht="30" customHeight="1" thickTop="1" x14ac:dyDescent="0.3">
      <c r="A2" s="2"/>
      <c r="B2" s="3" t="s">
        <v>1</v>
      </c>
      <c r="C2" s="2"/>
      <c r="D2" s="2"/>
      <c r="E2" s="2"/>
      <c r="F2" s="2"/>
      <c r="G2" s="2"/>
      <c r="H2" s="2"/>
      <c r="I2" s="2"/>
    </row>
    <row r="3" spans="1:9" s="18" customFormat="1" ht="30" customHeight="1" x14ac:dyDescent="0.2">
      <c r="A3" s="2"/>
      <c r="B3" s="4" t="s">
        <v>2</v>
      </c>
      <c r="C3" s="4" t="s">
        <v>7</v>
      </c>
      <c r="D3" s="2"/>
      <c r="E3" s="2"/>
      <c r="F3" s="2"/>
      <c r="G3" s="2"/>
      <c r="H3" s="2"/>
      <c r="I3" s="2"/>
    </row>
    <row r="4" spans="1:9" s="18" customFormat="1" ht="30" customHeight="1" x14ac:dyDescent="0.2">
      <c r="A4" s="2"/>
      <c r="B4" s="5">
        <f>IFERROR(AVERAGE(التدريبات[المدة
(بالدقائق)]),"[TIME]")</f>
        <v>35</v>
      </c>
      <c r="C4" s="5">
        <f>IFERROR(AVERAGE(التدريبات[السعرات الحرارية]),"[السعرات الحرارية]")</f>
        <v>401.5</v>
      </c>
      <c r="D4" s="2"/>
      <c r="E4" s="2"/>
      <c r="F4" s="2"/>
      <c r="G4" s="2"/>
      <c r="H4" s="2"/>
      <c r="I4" s="2"/>
    </row>
    <row r="5" spans="1:9" s="18" customFormat="1" ht="30" customHeight="1" x14ac:dyDescent="0.2">
      <c r="A5" s="2"/>
      <c r="B5" s="4" t="s">
        <v>3</v>
      </c>
      <c r="C5" s="4" t="s">
        <v>8</v>
      </c>
      <c r="D5" s="2"/>
      <c r="E5" s="2"/>
      <c r="F5" s="2"/>
      <c r="G5" s="2"/>
      <c r="H5" s="2"/>
      <c r="I5" s="2"/>
    </row>
    <row r="6" spans="1:9" s="18" customFormat="1" ht="30" customHeight="1" x14ac:dyDescent="0.2">
      <c r="A6" s="2"/>
      <c r="B6" s="6">
        <f>IFERROR(AVERAGE(التدريبات[المسافة
(ميل/كم)]),"[المسافة]")</f>
        <v>2.75</v>
      </c>
      <c r="C6" s="5">
        <f>IFERROR(AVERAGE(التدريبات[الوزن]),"[الوزن]")</f>
        <v>131</v>
      </c>
      <c r="D6" s="2"/>
      <c r="E6" s="2"/>
      <c r="F6" s="2"/>
      <c r="G6" s="2"/>
      <c r="H6" s="2"/>
      <c r="I6" s="2"/>
    </row>
    <row r="7" spans="1:9" s="18" customFormat="1" ht="30" customHeight="1" x14ac:dyDescent="0.2">
      <c r="A7" s="2"/>
      <c r="B7" s="4" t="s">
        <v>4</v>
      </c>
      <c r="C7" s="2"/>
      <c r="D7" s="2"/>
      <c r="E7" s="2"/>
      <c r="F7" s="2"/>
      <c r="G7" s="2"/>
      <c r="H7" s="2"/>
      <c r="I7" s="2"/>
    </row>
    <row r="8" spans="1:9" s="18" customFormat="1" ht="30" customHeight="1" x14ac:dyDescent="0.2">
      <c r="A8" s="2"/>
      <c r="B8" s="6">
        <f>IFERROR((60/متوسط_المدة_بالدقائق)*متوسط_المسافة_مي_كم,"")</f>
        <v>4.7142857142857144</v>
      </c>
      <c r="C8" s="2"/>
      <c r="D8" s="2"/>
      <c r="E8" s="2"/>
      <c r="F8" s="2"/>
      <c r="G8" s="2"/>
      <c r="H8" s="2"/>
      <c r="I8" s="2"/>
    </row>
    <row r="9" spans="1:9" ht="30" customHeight="1" x14ac:dyDescent="0.3">
      <c r="A9" s="7"/>
      <c r="B9" s="8" t="s">
        <v>5</v>
      </c>
      <c r="C9" s="7"/>
      <c r="D9" s="7"/>
      <c r="E9" s="7"/>
      <c r="F9" s="7"/>
      <c r="G9" s="7"/>
      <c r="H9" s="7"/>
      <c r="I9" s="7"/>
    </row>
    <row r="10" spans="1:9" s="20" customFormat="1" ht="30" customHeight="1" x14ac:dyDescent="0.2">
      <c r="A10" s="11"/>
      <c r="B10" s="9" t="s">
        <v>6</v>
      </c>
      <c r="C10" s="9" t="s">
        <v>9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30" customHeight="1" x14ac:dyDescent="0.2">
      <c r="A11" s="7"/>
      <c r="B11" s="12" t="s">
        <v>6</v>
      </c>
      <c r="C11" s="16" t="s">
        <v>10</v>
      </c>
      <c r="D11" s="13">
        <v>40</v>
      </c>
      <c r="E11" s="14">
        <v>2.5</v>
      </c>
      <c r="F11" s="14">
        <f>IFERROR((60/التدريبات[[#This Row],[المدة
(بالدقائق)]])*التدريبات[[#This Row],[المسافة
(ميل/كم)]],"")</f>
        <v>3.75</v>
      </c>
      <c r="G11" s="13">
        <v>380</v>
      </c>
      <c r="H11" s="13">
        <v>132</v>
      </c>
      <c r="I11" s="10" t="s">
        <v>17</v>
      </c>
    </row>
    <row r="12" spans="1:9" ht="30" customHeight="1" x14ac:dyDescent="0.2">
      <c r="A12" s="7"/>
      <c r="B12" s="12" t="s">
        <v>6</v>
      </c>
      <c r="C12" s="16" t="s">
        <v>11</v>
      </c>
      <c r="D12" s="13">
        <v>30</v>
      </c>
      <c r="E12" s="14">
        <v>3</v>
      </c>
      <c r="F12" s="14">
        <f>IFERROR((60/التدريبات[[#This Row],[المدة
(بالدقائق)]])*التدريبات[[#This Row],[المسافة
(ميل/كم)]],"")</f>
        <v>6</v>
      </c>
      <c r="G12" s="13">
        <v>423</v>
      </c>
      <c r="H12" s="13">
        <v>130</v>
      </c>
      <c r="I12" s="10" t="s">
        <v>17</v>
      </c>
    </row>
  </sheetData>
  <mergeCells count="1">
    <mergeCell ref="B1:C1"/>
  </mergeCells>
  <dataValidations count="22">
    <dataValidation allowBlank="1" showInputMessage="1" showErrorMessage="1" prompt="يمكنك تعقّب التدريبات في ورقة العمل هذه. يوضح مقطع الإحصاءات متوسطات المدة والمسافة والسعرات الحرارية والوزن والسرعة. يقوم جدول التدريب بإدراج كل التدريبات" sqref="A1" xr:uid="{00000000-0002-0000-0000-000000000000}"/>
    <dataValidation allowBlank="1" showInputMessage="1" showErrorMessage="1" prompt="يتم حساب متوسط مدة التدريبات تلقائيًا في هذه الخلية" sqref="B4" xr:uid="{00000000-0002-0000-0000-000001000000}"/>
    <dataValidation allowBlank="1" showInputMessage="1" showErrorMessage="1" prompt="يتم حساب متوسط السعرات الحرارية تلقائيًا في هذه الخلية" sqref="C4" xr:uid="{00000000-0002-0000-0000-000002000000}"/>
    <dataValidation allowBlank="1" showInputMessage="1" showErrorMessage="1" prompt="يتم حساب متوسط المسافة تلقائيًا في هذه الخلية" sqref="B6" xr:uid="{00000000-0002-0000-0000-000003000000}"/>
    <dataValidation allowBlank="1" showInputMessage="1" showErrorMessage="1" prompt="يتم حساب متوسط الوزن تلقائيًا في هذه الخلية" sqref="C6" xr:uid="{00000000-0002-0000-0000-000004000000}"/>
    <dataValidation allowBlank="1" showInputMessage="1" showErrorMessage="1" prompt="يتم حساب متوسط السرعة تلقائيًا في هذه الخلية" sqref="B8" xr:uid="{00000000-0002-0000-0000-000005000000}"/>
    <dataValidation allowBlank="1" showInputMessage="1" showErrorMessage="1" prompt="أدخل &quot;تاريخ&quot; كل تدريب في هذا العمود ضمن هذا العنوان" sqref="B10" xr:uid="{00000000-0002-0000-0000-000006000000}"/>
    <dataValidation allowBlank="1" showInputMessage="1" showErrorMessage="1" prompt="أدخل &quot;النشاط&quot; في هذا العمود ضمن هذا العنوان" sqref="C10" xr:uid="{00000000-0002-0000-0000-000007000000}"/>
    <dataValidation allowBlank="1" showInputMessage="1" showErrorMessage="1" prompt="أدخل &quot;المدة&quot; بالدقائق للنشاط في هذا العمود ضمن هذا العنوان" sqref="D10" xr:uid="{00000000-0002-0000-0000-000008000000}"/>
    <dataValidation allowBlank="1" showInputMessage="1" showErrorMessage="1" prompt="أدخل المسافة بالأميال أو الكيلومترات في هذا العمود ضمن هذا العنوان" sqref="E10" xr:uid="{00000000-0002-0000-0000-000009000000}"/>
    <dataValidation allowBlank="1" showInputMessage="1" showErrorMessage="1" prompt="يتم حساب السرعة تلقائيًا في هذا العمود ضمن هذا العنوان بناءً على قيم المدة والمسافة لكل نشاط" sqref="F10" xr:uid="{00000000-0002-0000-0000-00000A000000}"/>
    <dataValidation allowBlank="1" showInputMessage="1" showErrorMessage="1" prompt="أدخل السعرات الحرارية التي تم حرقها في هذا العمود ضمن هذا العنوان" sqref="G10" xr:uid="{00000000-0002-0000-0000-00000B000000}"/>
    <dataValidation allowBlank="1" showInputMessage="1" showErrorMessage="1" prompt="أدخل &quot;الوزن&quot; في هذا العمود ضمن هذا العنوان" sqref="H10" xr:uid="{00000000-0002-0000-0000-00000C000000}"/>
    <dataValidation allowBlank="1" showInputMessage="1" showErrorMessage="1" prompt="أدخل أي &quot;ملاحظات&quot; في هذا العمود ضمن هذا العنوان" sqref="I10" xr:uid="{00000000-0002-0000-0000-00000D000000}"/>
    <dataValidation allowBlank="1" showInputMessage="1" showErrorMessage="1" prompt="يوجد عنوان ورقة العمل هذه في هذه الخلية" sqref="B1:C1" xr:uid="{00000000-0002-0000-0000-00000E000000}"/>
    <dataValidation allowBlank="1" showInputMessage="1" showErrorMessage="1" prompt="يتم تلقائيًا حساب احصائيات متوسط المدة والسعرات الحرارية والمسافة والوزن والسرعة في الخلايا من B3 حتى C8 أدناه" sqref="B2" xr:uid="{00000000-0002-0000-0000-00000F000000}"/>
    <dataValidation allowBlank="1" showInputMessage="1" showErrorMessage="1" prompt="يتم حساب متوسط المدة بالدقائق تلقائيًا في الخلية أدناه. يوجد متوسط السعرات الحرارية في الخلية جهة اليسار" sqref="B3" xr:uid="{00000000-0002-0000-0000-000010000000}"/>
    <dataValidation allowBlank="1" showInputMessage="1" showErrorMessage="1" prompt="يتم حساب متوسط السعرات الحرارية تلقائيًا في الخلية أدناه" sqref="C3" xr:uid="{00000000-0002-0000-0000-000011000000}"/>
    <dataValidation allowBlank="1" showInputMessage="1" showErrorMessage="1" prompt="يتم حساب متوسط المسافة بالأميال أو الكيلومترات تلقائيًا في الخلية أدناه. يوجد متوسط الوزن في الخلية جهة اليسار" sqref="B5" xr:uid="{00000000-0002-0000-0000-000012000000}"/>
    <dataValidation allowBlank="1" showInputMessage="1" showErrorMessage="1" prompt="يتم حساب متوسط الوزن تلقائيًا في الخلية أدناه" sqref="C5" xr:uid="{00000000-0002-0000-0000-000013000000}"/>
    <dataValidation allowBlank="1" showInputMessage="1" showErrorMessage="1" prompt="يتم حساب متوسط السرعة في الدقيقة تلقائيًا في الخلية أدناه" sqref="B7" xr:uid="{00000000-0002-0000-0000-000014000000}"/>
    <dataValidation allowBlank="1" showInputMessage="1" showErrorMessage="1" prompt="أدخل تفاصيل التدريب في الجدول أدناه" sqref="B9" xr:uid="{00000000-0002-0000-0000-000015000000}"/>
  </dataValidations>
  <printOptions horizontalCentered="1"/>
  <pageMargins left="0.25" right="0.25" top="0.75" bottom="0.75" header="0.3" footer="0.3"/>
  <pageSetup paperSize="9" scale="8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10</vt:i4>
      </vt:variant>
    </vt:vector>
  </HeadingPairs>
  <TitlesOfParts>
    <vt:vector size="11" baseType="lpstr">
      <vt:lpstr>سجل التدريبات</vt:lpstr>
      <vt:lpstr>ColumnTitle1</vt:lpstr>
      <vt:lpstr>ColumnTitleRegion1..C4.1</vt:lpstr>
      <vt:lpstr>ColumnTitleRegion3..C6.1</vt:lpstr>
      <vt:lpstr>ColumnTitleRegion5..B8.1</vt:lpstr>
      <vt:lpstr>'سجل التدريبات'!Print_Titles</vt:lpstr>
      <vt:lpstr>متوسط_السرعة_في_الساعة</vt:lpstr>
      <vt:lpstr>متوسط_السعرات_الحرارية</vt:lpstr>
      <vt:lpstr>متوسط_المدة_بالدقائق</vt:lpstr>
      <vt:lpstr>متوسط_المسافة_مي_كم</vt:lpstr>
      <vt:lpstr>متوسط_الوزن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2019-04-30T09:21:41Z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