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1F548BC-3BB5-4493-B404-839AA425CBF4}" xr6:coauthVersionLast="32" xr6:coauthVersionMax="32" xr10:uidLastSave="{00000000-0000-0000-0000-000000000000}"/>
  <bookViews>
    <workbookView xWindow="0" yWindow="0" windowWidth="21600" windowHeight="8310" xr2:uid="{00000000-000D-0000-FFFF-FFFF00000000}"/>
  </bookViews>
  <sheets>
    <sheet name="Krvný tlak a glukóza" sheetId="1" r:id="rId1"/>
  </sheets>
  <definedNames>
    <definedName name="DCieľová">'Krvný tlak a glukóza'!$E$4</definedName>
    <definedName name="DVysoká">'Krvný tlak a glukóza'!$G$4</definedName>
    <definedName name="GNízka">'Krvný tlak a glukóza'!$H$3</definedName>
    <definedName name="GNormálna">'Krvný tlak a glukóza'!$I$3</definedName>
    <definedName name="GVysoká">'Krvný tlak a glukóza'!$J$3</definedName>
    <definedName name="Nadpis1">KrvnýTlakAGlukóza[[#Headers],[Dátum]]</definedName>
    <definedName name="_xlnm.Print_Titles" localSheetId="0">'Krvný tlak a glukóza'!$6:$6</definedName>
    <definedName name="SCieľová">'Krvný tlak a glukóza'!$E$3</definedName>
    <definedName name="SVysoká">'Krvný tlak a glukóza'!$G$3</definedName>
  </definedNames>
  <calcPr calcId="162913"/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B12" i="1" l="1"/>
  <c r="B8" i="1"/>
  <c r="B9" i="1"/>
  <c r="B10" i="1"/>
  <c r="B11" i="1"/>
  <c r="B7" i="1"/>
  <c r="I11" i="1" l="1"/>
  <c r="I12" i="1"/>
  <c r="I10" i="1"/>
  <c r="I9" i="1"/>
  <c r="I8" i="1"/>
  <c r="I7" i="1"/>
  <c r="H13" i="1" l="1"/>
  <c r="G13" i="1" l="1"/>
  <c r="F13" i="1"/>
  <c r="E13" i="1"/>
</calcChain>
</file>

<file path=xl/sharedStrings.xml><?xml version="1.0" encoding="utf-8"?>
<sst xmlns="http://schemas.openxmlformats.org/spreadsheetml/2006/main" count="29" uniqueCount="27">
  <si>
    <t>Dátum</t>
  </si>
  <si>
    <t>Priemery</t>
  </si>
  <si>
    <t>Čas</t>
  </si>
  <si>
    <t>Udalosť</t>
  </si>
  <si>
    <t>Prebudenie</t>
  </si>
  <si>
    <t>Pred jedlom</t>
  </si>
  <si>
    <t>Po jedle</t>
  </si>
  <si>
    <t>Len KT</t>
  </si>
  <si>
    <t>Prispôsobte hodnoty rozsahu v bunkách E2 až J5 nižšie.</t>
  </si>
  <si>
    <t>KRVNÝ TLAK</t>
  </si>
  <si>
    <t>CIEĽOVÝ TLAK</t>
  </si>
  <si>
    <t>Systolický</t>
  </si>
  <si>
    <t>SYSTOLICKÝ</t>
  </si>
  <si>
    <t>DIASTOLICKÝ</t>
  </si>
  <si>
    <t>Diastolický</t>
  </si>
  <si>
    <t>VOLAŤ LEKÁROVI</t>
  </si>
  <si>
    <t>Pulz</t>
  </si>
  <si>
    <t>ROZSAH GLUKÓZY</t>
  </si>
  <si>
    <t>NÍZKY</t>
  </si>
  <si>
    <t>Glukóza</t>
  </si>
  <si>
    <t>NORMÁLNA</t>
  </si>
  <si>
    <t>Úroveň</t>
  </si>
  <si>
    <t>VYSOKÝ</t>
  </si>
  <si>
    <t>Stav</t>
  </si>
  <si>
    <t>Poznámky</t>
  </si>
  <si>
    <t>Lieky na KT užívajte s jedlom</t>
  </si>
  <si>
    <t>Evidenčný list krvného tlaku a glukózy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</si>
</sst>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8" formatCode="h:mm;@"/>
  </numFmts>
  <fonts count="17" x14ac:knownFonts="1">
    <font>
      <sz val="11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i/>
      <sz val="11"/>
      <color theme="2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5" fillId="3" borderId="0">
      <alignment horizontal="left" vertical="center" wrapText="1"/>
    </xf>
    <xf numFmtId="0" fontId="2" fillId="2" borderId="2">
      <alignment horizontal="center" vertical="center"/>
    </xf>
    <xf numFmtId="0" fontId="4" fillId="0" borderId="4">
      <alignment horizontal="center" vertical="top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Border="0" applyAlignment="0" applyProtection="0"/>
    <xf numFmtId="1" fontId="1" fillId="5" borderId="2">
      <alignment horizontal="center" vertical="center"/>
    </xf>
    <xf numFmtId="0" fontId="8" fillId="3" borderId="0" applyNumberFormat="0" applyBorder="0" applyAlignment="0" applyProtection="0"/>
    <xf numFmtId="14" fontId="3" fillId="3" borderId="0" applyFont="0" applyFill="0" applyBorder="0">
      <alignment horizontal="left" vertical="center" wrapText="1" indent="1"/>
    </xf>
    <xf numFmtId="164" fontId="3" fillId="3" borderId="0" applyFont="0" applyFill="0" applyBorder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" fontId="3" fillId="0" borderId="3" applyFont="0" applyFill="0">
      <alignment horizontal="center" vertical="center"/>
    </xf>
    <xf numFmtId="1" fontId="6" fillId="6" borderId="2" applyProtection="0">
      <alignment horizontal="center" vertical="center"/>
    </xf>
    <xf numFmtId="1" fontId="6" fillId="4" borderId="2" applyProtection="0">
      <alignment horizontal="center" vertical="center"/>
    </xf>
  </cellStyleXfs>
  <cellXfs count="28">
    <xf numFmtId="0" fontId="0" fillId="3" borderId="0" xfId="0">
      <alignment horizontal="left" vertical="center" wrapText="1" indent="1"/>
    </xf>
    <xf numFmtId="0" fontId="11" fillId="3" borderId="0" xfId="0" applyFont="1">
      <alignment horizontal="left" vertical="center" wrapText="1" indent="1"/>
    </xf>
    <xf numFmtId="1" fontId="13" fillId="4" borderId="2" xfId="13" applyFont="1">
      <alignment horizontal="center" vertical="center"/>
    </xf>
    <xf numFmtId="0" fontId="12" fillId="2" borderId="2" xfId="2" applyFont="1">
      <alignment horizontal="center" vertical="center"/>
    </xf>
    <xf numFmtId="1" fontId="13" fillId="6" borderId="2" xfId="12" applyNumberFormat="1" applyFont="1" applyBorder="1" applyAlignment="1">
      <alignment horizontal="center" vertical="center"/>
    </xf>
    <xf numFmtId="1" fontId="13" fillId="6" borderId="2" xfId="12" applyFont="1">
      <alignment horizontal="center" vertical="center"/>
    </xf>
    <xf numFmtId="1" fontId="14" fillId="5" borderId="2" xfId="6" applyFont="1">
      <alignment horizontal="center" vertical="center"/>
    </xf>
    <xf numFmtId="0" fontId="15" fillId="0" borderId="4" xfId="3" applyFo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3" borderId="0" xfId="0" applyFont="1" applyFill="1" applyBorder="1">
      <alignment horizontal="left" vertical="center" wrapText="1" indent="1"/>
    </xf>
    <xf numFmtId="0" fontId="11" fillId="3" borderId="0" xfId="4" applyFont="1" applyFill="1" applyBorder="1">
      <alignment horizontal="center" vertical="center"/>
    </xf>
    <xf numFmtId="0" fontId="11" fillId="3" borderId="0" xfId="0" applyFont="1" applyFill="1" applyBorder="1" applyAlignment="1">
      <alignment horizontal="left" vertical="center" wrapText="1" indent="1"/>
    </xf>
    <xf numFmtId="1" fontId="11" fillId="3" borderId="0" xfId="10" applyFont="1" applyFill="1" applyBorder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 indent="1"/>
    </xf>
    <xf numFmtId="1" fontId="11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 applyProtection="1">
      <alignment horizontal="center" vertical="center"/>
    </xf>
    <xf numFmtId="1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NumberFormat="1" applyFont="1" applyFill="1" applyBorder="1" applyAlignment="1">
      <alignment horizontal="left" vertical="center" indent="1"/>
    </xf>
    <xf numFmtId="0" fontId="7" fillId="3" borderId="0" xfId="4" applyFill="1">
      <alignment horizontal="center" vertical="center"/>
    </xf>
    <xf numFmtId="0" fontId="12" fillId="2" borderId="2" xfId="2" applyFont="1">
      <alignment horizontal="center" vertical="center"/>
    </xf>
    <xf numFmtId="0" fontId="5" fillId="3" borderId="0" xfId="1" applyFont="1">
      <alignment horizontal="left" vertical="center" wrapText="1"/>
    </xf>
    <xf numFmtId="0" fontId="9" fillId="3" borderId="0" xfId="1" applyFont="1">
      <alignment horizontal="left" vertical="center" wrapText="1"/>
    </xf>
    <xf numFmtId="0" fontId="10" fillId="3" borderId="0" xfId="7" applyFont="1" applyAlignment="1">
      <alignment vertical="center"/>
    </xf>
    <xf numFmtId="0" fontId="15" fillId="0" borderId="4" xfId="3" applyFont="1">
      <alignment horizontal="center" vertical="top"/>
    </xf>
    <xf numFmtId="14" fontId="11" fillId="3" borderId="0" xfId="8" applyNumberFormat="1" applyFont="1" applyFill="1" applyBorder="1">
      <alignment horizontal="left" vertical="center" wrapText="1" indent="1"/>
    </xf>
    <xf numFmtId="168" fontId="11" fillId="3" borderId="0" xfId="9" applyNumberFormat="1" applyFont="1" applyFill="1" applyBorder="1">
      <alignment horizontal="left" vertical="center" wrapText="1" indent="1"/>
    </xf>
  </cellXfs>
  <cellStyles count="14">
    <cellStyle name="Čas" xfId="9" xr:uid="{00000000-0005-0000-0000-00000C000000}"/>
    <cellStyle name="Čiarka" xfId="10" builtinId="3" customBuiltin="1"/>
    <cellStyle name="Čiarka [0]" xfId="11" builtinId="6" customBuiltin="1"/>
    <cellStyle name="Dátum" xfId="8" xr:uid="{00000000-0005-0000-0000-000005000000}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ormálna" xfId="0" builtinId="0" customBuiltin="1"/>
    <cellStyle name="Vysvetľujúci text" xfId="7" builtinId="53" customBuiltin="1"/>
    <cellStyle name="Zvýraznenie1" xfId="12" builtinId="29" customBuiltin="1"/>
    <cellStyle name="Zvýraznenie2" xfId="13" builtinId="33" customBuiltin="1"/>
    <cellStyle name="Zvýraznenie3" xfId="6" builtinId="37" customBuiltin="1"/>
  </cellStyles>
  <dxfs count="25">
    <dxf>
      <numFmt numFmtId="168" formatCode="h:mm;@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Evidenčný list  krvného tlaku a glukózy" defaultPivotStyle="PivotStyleLight15">
    <tableStyle name="Evidenčný list  krvného tlaku a glukózy" pivot="0" count="4" xr9:uid="{00000000-0011-0000-FFFF-FFFF00000000}">
      <tableStyleElement type="wholeTable" dxfId="24"/>
      <tableStyleElement type="headerRow" dxfId="23"/>
      <tableStyleElement type="totalRow" dxfId="22"/>
      <tableStyleElement type="lastColumn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57148</xdr:rowOff>
    </xdr:from>
    <xdr:to>
      <xdr:col>10</xdr:col>
      <xdr:colOff>0</xdr:colOff>
      <xdr:row>0</xdr:row>
      <xdr:rowOff>266698</xdr:rowOff>
    </xdr:to>
    <xdr:grpSp>
      <xdr:nvGrpSpPr>
        <xdr:cNvPr id="8" name="Tip na zadávanie údajov" descr="Prispôsobte hodnoty rozsahu podľa vlastnej potreby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962400" y="57148"/>
          <a:ext cx="8515350" cy="209550"/>
          <a:chOff x="3248023" y="-2"/>
          <a:chExt cx="6581775" cy="209550"/>
        </a:xfrm>
      </xdr:grpSpPr>
      <xdr:sp macro="" textlink="">
        <xdr:nvSpPr>
          <xdr:cNvPr id="7" name="Grafika – čiara" descr="Zaoblené oblúky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Text tipu" descr="Prispôsobte hodnoty rozsahu podľa vlastnej potreby.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913376" y="34050"/>
            <a:ext cx="3318833" cy="172932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k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Prispôsobte hodnoty rozsahu podľa vlastnej potreby.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</a:endParaRPr>
          </a:p>
        </xdr:txBody>
      </xdr:sp>
    </xdr:grpSp>
    <xdr:clientData fPrintsWithSheet="0"/>
  </xdr:twoCellAnchor>
  <xdr:twoCellAnchor editAs="oneCell">
    <xdr:from>
      <xdr:col>6</xdr:col>
      <xdr:colOff>1390652</xdr:colOff>
      <xdr:row>0</xdr:row>
      <xdr:rowOff>289532</xdr:rowOff>
    </xdr:from>
    <xdr:to>
      <xdr:col>7</xdr:col>
      <xdr:colOff>27306</xdr:colOff>
      <xdr:row>4</xdr:row>
      <xdr:rowOff>269664</xdr:rowOff>
    </xdr:to>
    <xdr:cxnSp macro="">
      <xdr:nvCxnSpPr>
        <xdr:cNvPr id="6" name="Priama spojnica 5" descr="Rozdeľovač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19" idx="0"/>
        </xdr:cNvCxnSpPr>
      </xdr:nvCxnSpPr>
      <xdr:spPr>
        <a:xfrm>
          <a:off x="8191502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67311</xdr:colOff>
      <xdr:row>5</xdr:row>
      <xdr:rowOff>1058</xdr:rowOff>
    </xdr:to>
    <xdr:sp macro="" textlink="">
      <xdr:nvSpPr>
        <xdr:cNvPr id="19" name="Obdĺžnik 18" descr="Rozdeľovač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49701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sk" sz="1100"/>
            <a:t>
          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rvnýTlakAGlukóza" displayName="KrvnýTlakAGlukóza" ref="B6:K13" totalsRowCount="1">
  <tableColumns count="10">
    <tableColumn id="1" xr3:uid="{00000000-0010-0000-0000-000001000000}" name="Dátum" totalsRowLabel="Priemery" dataDxfId="1" totalsRowDxfId="11"/>
    <tableColumn id="2" xr3:uid="{00000000-0010-0000-0000-000002000000}" name="Čas" dataDxfId="0" totalsRowDxfId="10"/>
    <tableColumn id="3" xr3:uid="{00000000-0010-0000-0000-000003000000}" name="Udalosť" totalsRowDxfId="9"/>
    <tableColumn id="4" xr3:uid="{00000000-0010-0000-0000-000004000000}" name="Systolický" totalsRowFunction="average" totalsRowDxfId="8"/>
    <tableColumn id="5" xr3:uid="{00000000-0010-0000-0000-000005000000}" name="Diastolický" totalsRowFunction="average" totalsRowDxfId="7"/>
    <tableColumn id="6" xr3:uid="{00000000-0010-0000-0000-000006000000}" name="Pulz" totalsRowFunction="average" totalsRowDxfId="6"/>
    <tableColumn id="10" xr3:uid="{00000000-0010-0000-0000-00000A000000}" name="Glukóza" totalsRowFunction="average" totalsRowDxfId="5"/>
    <tableColumn id="7" xr3:uid="{00000000-0010-0000-0000-000007000000}" name="Úroveň" totalsRowDxfId="4">
      <calculatedColumnFormula>KrvnýTlakAGlukóza[[#This Row],[Glukóza]]</calculatedColumnFormula>
    </tableColumn>
    <tableColumn id="9" xr3:uid="{00000000-0010-0000-0000-000009000000}" name="Stav" totalsRowDxfId="3">
      <calculatedColumnFormula>IFERROR(IF(KrvnýTlakAGlukóza[[#This Row],[Úroveň]]=0,"",IF(KrvnýTlakAGlukóza[[#This Row],[Úroveň]]&lt;=GNízka,"NÍZKY",IF(AND(KrvnýTlakAGlukóza[[#This Row],[Úroveň]]&gt;GNízka,KrvnýTlakAGlukóza[[#This Row],[Úroveň]]&lt;GVysoká),"NORMÁLNA","VYSOKÝ"))), "")</calculatedColumnFormula>
    </tableColumn>
    <tableColumn id="8" xr3:uid="{00000000-0010-0000-0000-000008000000}" name="Poznámky" totalsRowDxfId="2"/>
  </tableColumns>
  <tableStyleInfo name="Evidenčný list  krvného tlaku a glukózy" showFirstColumn="0" showLastColumn="1" showRowStripes="1" showColumnStripes="0"/>
  <extLst>
    <ext xmlns:x14="http://schemas.microsoft.com/office/spreadsheetml/2009/9/main" uri="{504A1905-F514-4f6f-8877-14C23A59335A}">
      <x14:table altTextSummary="V tejto tabuľke je dátum, čas, udalosť, hodnoty systolického a diastolického krvného tlaku, tep, glukóza, úroveň, stav a poznámky. Úroveň a stav sa automaticky aktualizujú.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K13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" customWidth="1"/>
    <col min="2" max="2" width="14.375" style="1" customWidth="1"/>
    <col min="3" max="3" width="12.375" style="1" customWidth="1"/>
    <col min="4" max="4" width="22.625" style="1" customWidth="1"/>
    <col min="5" max="10" width="18.625" style="1" customWidth="1"/>
    <col min="11" max="11" width="35.5" style="1" customWidth="1"/>
    <col min="12" max="12" width="2.625" customWidth="1"/>
  </cols>
  <sheetData>
    <row r="1" spans="2:11" ht="24.95" customHeight="1" thickBot="1" x14ac:dyDescent="0.35">
      <c r="B1" s="22" t="s">
        <v>26</v>
      </c>
      <c r="C1" s="23"/>
      <c r="D1" s="23"/>
      <c r="E1" s="24" t="s">
        <v>8</v>
      </c>
      <c r="F1" s="24"/>
      <c r="G1" s="24"/>
      <c r="H1" s="24"/>
      <c r="I1" s="24"/>
      <c r="J1" s="24"/>
    </row>
    <row r="2" spans="2:11" ht="24.95" customHeight="1" thickTop="1" thickBot="1" x14ac:dyDescent="0.35">
      <c r="B2" s="23"/>
      <c r="C2" s="23"/>
      <c r="D2" s="23"/>
      <c r="E2" s="21" t="s">
        <v>9</v>
      </c>
      <c r="F2" s="21"/>
      <c r="G2" s="21"/>
      <c r="H2" s="21" t="s">
        <v>17</v>
      </c>
      <c r="I2" s="21"/>
      <c r="J2" s="21"/>
    </row>
    <row r="3" spans="2:11" ht="24.95" customHeight="1" thickTop="1" thickBot="1" x14ac:dyDescent="0.35">
      <c r="B3" s="23"/>
      <c r="C3" s="23"/>
      <c r="D3" s="23"/>
      <c r="E3" s="2">
        <v>120</v>
      </c>
      <c r="F3" s="3" t="s">
        <v>12</v>
      </c>
      <c r="G3" s="4">
        <v>140</v>
      </c>
      <c r="H3" s="5">
        <v>70</v>
      </c>
      <c r="I3" s="2">
        <v>100</v>
      </c>
      <c r="J3" s="6">
        <v>150</v>
      </c>
    </row>
    <row r="4" spans="2:11" ht="24.95" customHeight="1" thickTop="1" thickBot="1" x14ac:dyDescent="0.35">
      <c r="B4" s="23"/>
      <c r="C4" s="23"/>
      <c r="D4" s="23"/>
      <c r="E4" s="2">
        <v>80</v>
      </c>
      <c r="F4" s="3" t="s">
        <v>13</v>
      </c>
      <c r="G4" s="6">
        <v>90</v>
      </c>
      <c r="H4" s="25" t="s">
        <v>18</v>
      </c>
      <c r="I4" s="25" t="s">
        <v>20</v>
      </c>
      <c r="J4" s="25" t="s">
        <v>22</v>
      </c>
    </row>
    <row r="5" spans="2:11" ht="24.95" customHeight="1" thickTop="1" x14ac:dyDescent="0.3">
      <c r="B5" s="23"/>
      <c r="C5" s="23"/>
      <c r="D5" s="23"/>
      <c r="E5" s="7" t="s">
        <v>10</v>
      </c>
      <c r="F5" s="8"/>
      <c r="G5" s="7" t="s">
        <v>15</v>
      </c>
      <c r="H5" s="25"/>
      <c r="I5" s="25"/>
      <c r="J5" s="25"/>
    </row>
    <row r="6" spans="2:11" ht="20.100000000000001" customHeight="1" x14ac:dyDescent="0.3">
      <c r="B6" s="9" t="s">
        <v>0</v>
      </c>
      <c r="C6" s="9" t="s">
        <v>2</v>
      </c>
      <c r="D6" t="s">
        <v>3</v>
      </c>
      <c r="E6" s="10" t="s">
        <v>11</v>
      </c>
      <c r="F6" s="10" t="s">
        <v>14</v>
      </c>
      <c r="G6" s="10" t="s">
        <v>16</v>
      </c>
      <c r="H6" s="10" t="s">
        <v>19</v>
      </c>
      <c r="I6" s="9" t="s">
        <v>21</v>
      </c>
      <c r="J6" s="10" t="s">
        <v>23</v>
      </c>
      <c r="K6" s="9" t="s">
        <v>24</v>
      </c>
    </row>
    <row r="7" spans="2:11" ht="30" customHeight="1" x14ac:dyDescent="0.3">
      <c r="B7" s="26">
        <f ca="1">TODAY()</f>
        <v>43279</v>
      </c>
      <c r="C7" s="27">
        <v>0.25</v>
      </c>
      <c r="D7" s="11" t="s">
        <v>4</v>
      </c>
      <c r="E7" s="12">
        <v>129</v>
      </c>
      <c r="F7" s="12">
        <v>79</v>
      </c>
      <c r="G7" s="12">
        <v>72</v>
      </c>
      <c r="H7" s="12">
        <v>55</v>
      </c>
      <c r="I7" s="13">
        <f>KrvnýTlakAGlukóza[[#This Row],[Glukóza]]</f>
        <v>55</v>
      </c>
      <c r="J7" s="20" t="str">
        <f>IFERROR(IF(KrvnýTlakAGlukóza[[#This Row],[Úroveň]]=0,"",IF(KrvnýTlakAGlukóza[[#This Row],[Úroveň]]&lt;=GNízka,"NÍZKY",IF(AND(KrvnýTlakAGlukóza[[#This Row],[Úroveň]]&gt;GNízka,KrvnýTlakAGlukóza[[#This Row],[Úroveň]]&lt;GVysoká),"NORMÁLNA","VYSOKÝ"))), "")</f>
        <v>NÍZKY</v>
      </c>
      <c r="K7" s="9"/>
    </row>
    <row r="8" spans="2:11" ht="30" customHeight="1" x14ac:dyDescent="0.3">
      <c r="B8" s="26">
        <f t="shared" ref="B8:B11" ca="1" si="0">TODAY()</f>
        <v>43279</v>
      </c>
      <c r="C8" s="27">
        <v>0.29166666666666669</v>
      </c>
      <c r="D8" s="11" t="s">
        <v>5</v>
      </c>
      <c r="E8" s="12">
        <v>120</v>
      </c>
      <c r="F8" s="12">
        <v>80</v>
      </c>
      <c r="G8" s="12">
        <v>74</v>
      </c>
      <c r="H8" s="12">
        <v>70</v>
      </c>
      <c r="I8" s="13">
        <f>KrvnýTlakAGlukóza[[#This Row],[Glukóza]]</f>
        <v>70</v>
      </c>
      <c r="J8" s="20" t="str">
        <f>IFERROR(IF(KrvnýTlakAGlukóza[[#This Row],[Úroveň]]=0,"",IF(KrvnýTlakAGlukóza[[#This Row],[Úroveň]]&lt;=GNízka,"NÍZKY",IF(AND(KrvnýTlakAGlukóza[[#This Row],[Úroveň]]&gt;GNízka,KrvnýTlakAGlukóza[[#This Row],[Úroveň]]&lt;GVysoká),"NORMÁLNA","VYSOKÝ"))), "")</f>
        <v>NÍZKY</v>
      </c>
      <c r="K8" s="9"/>
    </row>
    <row r="9" spans="2:11" ht="30" customHeight="1" x14ac:dyDescent="0.3">
      <c r="B9" s="26">
        <f t="shared" ca="1" si="0"/>
        <v>43279</v>
      </c>
      <c r="C9" s="27">
        <v>0.375</v>
      </c>
      <c r="D9" s="11" t="s">
        <v>6</v>
      </c>
      <c r="E9" s="12">
        <v>133</v>
      </c>
      <c r="F9" s="12">
        <v>80</v>
      </c>
      <c r="G9" s="12">
        <v>75</v>
      </c>
      <c r="H9" s="12">
        <v>75</v>
      </c>
      <c r="I9" s="13">
        <f>KrvnýTlakAGlukóza[[#This Row],[Glukóza]]</f>
        <v>75</v>
      </c>
      <c r="J9" s="20" t="str">
        <f>IFERROR(IF(KrvnýTlakAGlukóza[[#This Row],[Úroveň]]=0,"",IF(KrvnýTlakAGlukóza[[#This Row],[Úroveň]]&lt;=GNízka,"NÍZKY",IF(AND(KrvnýTlakAGlukóza[[#This Row],[Úroveň]]&gt;GNízka,KrvnýTlakAGlukóza[[#This Row],[Úroveň]]&lt;GVysoká),"NORMÁLNA","VYSOKÝ"))), "")</f>
        <v>NORMÁLNA</v>
      </c>
      <c r="K9" s="9"/>
    </row>
    <row r="10" spans="2:11" ht="30" customHeight="1" x14ac:dyDescent="0.3">
      <c r="B10" s="26">
        <f t="shared" ca="1" si="0"/>
        <v>43279</v>
      </c>
      <c r="C10" s="27">
        <v>0.41666666666666669</v>
      </c>
      <c r="D10" s="11" t="s">
        <v>7</v>
      </c>
      <c r="E10" s="12">
        <v>143</v>
      </c>
      <c r="F10" s="12">
        <v>91</v>
      </c>
      <c r="G10" s="12">
        <v>75</v>
      </c>
      <c r="H10" s="12">
        <v>190</v>
      </c>
      <c r="I10" s="13">
        <f>KrvnýTlakAGlukóza[[#This Row],[Glukóza]]</f>
        <v>190</v>
      </c>
      <c r="J10" s="20" t="str">
        <f>IFERROR(IF(KrvnýTlakAGlukóza[[#This Row],[Úroveň]]=0,"",IF(KrvnýTlakAGlukóza[[#This Row],[Úroveň]]&lt;=GNízka,"NÍZKY",IF(AND(KrvnýTlakAGlukóza[[#This Row],[Úroveň]]&gt;GNízka,KrvnýTlakAGlukóza[[#This Row],[Úroveň]]&lt;GVysoká),"NORMÁLNA","VYSOKÝ"))), "")</f>
        <v>VYSOKÝ</v>
      </c>
      <c r="K10" s="9"/>
    </row>
    <row r="11" spans="2:11" ht="30" customHeight="1" x14ac:dyDescent="0.3">
      <c r="B11" s="26">
        <f t="shared" ca="1" si="0"/>
        <v>43279</v>
      </c>
      <c r="C11" s="27">
        <v>0.5</v>
      </c>
      <c r="D11" s="11" t="s">
        <v>5</v>
      </c>
      <c r="E11" s="12">
        <v>141</v>
      </c>
      <c r="F11" s="12">
        <v>84</v>
      </c>
      <c r="G11" s="12">
        <v>70</v>
      </c>
      <c r="H11" s="12">
        <v>140</v>
      </c>
      <c r="I11" s="13">
        <f>KrvnýTlakAGlukóza[[#This Row],[Glukóza]]</f>
        <v>140</v>
      </c>
      <c r="J11" s="20" t="str">
        <f>IFERROR(IF(KrvnýTlakAGlukóza[[#This Row],[Úroveň]]=0,"",IF(KrvnýTlakAGlukóza[[#This Row],[Úroveň]]&lt;=GNízka,"NÍZKY",IF(AND(KrvnýTlakAGlukóza[[#This Row],[Úroveň]]&gt;GNízka,KrvnýTlakAGlukóza[[#This Row],[Úroveň]]&lt;GVysoká),"NORMÁLNA","VYSOKÝ"))), "")</f>
        <v>NORMÁLNA</v>
      </c>
      <c r="K11" s="9"/>
    </row>
    <row r="12" spans="2:11" ht="30" customHeight="1" x14ac:dyDescent="0.3">
      <c r="B12" s="26">
        <f ca="1">TODAY()</f>
        <v>43279</v>
      </c>
      <c r="C12" s="27">
        <v>0.625</v>
      </c>
      <c r="D12" s="11" t="s">
        <v>6</v>
      </c>
      <c r="E12" s="12">
        <v>132</v>
      </c>
      <c r="F12" s="12">
        <v>80</v>
      </c>
      <c r="G12" s="12">
        <v>68</v>
      </c>
      <c r="H12" s="12">
        <v>90</v>
      </c>
      <c r="I12" s="13">
        <f>KrvnýTlakAGlukóza[[#This Row],[Glukóza]]</f>
        <v>90</v>
      </c>
      <c r="J12" s="20" t="str">
        <f>IFERROR(IF(KrvnýTlakAGlukóza[[#This Row],[Úroveň]]=0,"",IF(KrvnýTlakAGlukóza[[#This Row],[Úroveň]]&lt;=GNízka,"NÍZKY",IF(AND(KrvnýTlakAGlukóza[[#This Row],[Úroveň]]&gt;GNízka,KrvnýTlakAGlukóza[[#This Row],[Úroveň]]&lt;GVysoká),"NORMÁLNA","VYSOKÝ"))), "")</f>
        <v>NORMÁLNA</v>
      </c>
      <c r="K12" s="9" t="s">
        <v>25</v>
      </c>
    </row>
    <row r="13" spans="2:11" ht="30" customHeight="1" x14ac:dyDescent="0.3">
      <c r="B13" s="14" t="s">
        <v>1</v>
      </c>
      <c r="C13" s="9"/>
      <c r="D13" s="11"/>
      <c r="E13" s="15">
        <f>SUBTOTAL(101,KrvnýTlakAGlukóza[Systolický])</f>
        <v>133</v>
      </c>
      <c r="F13" s="15">
        <f>SUBTOTAL(101,KrvnýTlakAGlukóza[Diastolický])</f>
        <v>82.333333333333329</v>
      </c>
      <c r="G13" s="16">
        <f>SUBTOTAL(101,KrvnýTlakAGlukóza[Pulz])</f>
        <v>72.333333333333329</v>
      </c>
      <c r="H13" s="15">
        <f>SUBTOTAL(101,KrvnýTlakAGlukóza[Glukóza])</f>
        <v>103.33333333333333</v>
      </c>
      <c r="I13" s="17"/>
      <c r="J13" s="18"/>
      <c r="K13" s="19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2">
      <dataBar showValue="0">
        <cfvo type="num" val="0"/>
        <cfvo type="num" val="GVysoká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20" priority="3">
      <formula>$J7="NORMÁLNA"</formula>
    </cfRule>
    <cfRule type="expression" dxfId="19" priority="4">
      <formula>$J7="NÍZKY"</formula>
    </cfRule>
    <cfRule type="expression" dxfId="18" priority="11">
      <formula>$J7="VYSOKÝ"</formula>
    </cfRule>
  </conditionalFormatting>
  <conditionalFormatting sqref="E7:E12">
    <cfRule type="expression" dxfId="17" priority="6">
      <formula>$E7&gt;=SVysoká</formula>
    </cfRule>
    <cfRule type="expression" dxfId="16" priority="8">
      <formula>OR(E7=SCieľová,E7&lt;SVysoká)</formula>
    </cfRule>
  </conditionalFormatting>
  <conditionalFormatting sqref="F7:F12">
    <cfRule type="expression" dxfId="15" priority="5">
      <formula>$F7&gt;=DVysoká</formula>
    </cfRule>
    <cfRule type="expression" dxfId="14" priority="7">
      <formula>OR(F7=DCieľová,F7&lt;DVysoká)</formula>
    </cfRule>
  </conditionalFormatting>
  <conditionalFormatting sqref="H6:H13">
    <cfRule type="expression" dxfId="13" priority="2">
      <formula>$H$6="Glukóza"</formula>
    </cfRule>
  </conditionalFormatting>
  <conditionalFormatting sqref="E6:E13">
    <cfRule type="expression" dxfId="12" priority="1">
      <formula>$E$6="Systolický"</formula>
    </cfRule>
  </conditionalFormatting>
  <dataValidations count="21">
    <dataValidation allowBlank="1" showInputMessage="1" showErrorMessage="1" prompt="V tomto hárku vytvorte evidenčný list krvného tlaku a glukózy. Prispôsobte hodnoty rozsahu krvného tlaku a glukózy. Zadajte podrobnosti do tabuľky Krvný tlak a glukóza a začnite v bunke B6" sqref="A1" xr:uid="{00000000-0002-0000-0000-000000000000}"/>
    <dataValidation allowBlank="1" showInputMessage="1" showErrorMessage="1" prompt="V tejto bunke sa nachádza nadpis tohto hárka. Prispôsobte hodnoty rozsahu v bunkách na pravej strane." sqref="B1:D5" xr:uid="{00000000-0002-0000-0000-000001000000}"/>
    <dataValidation allowBlank="1" showInputMessage="1" showErrorMessage="1" prompt="Prispôsobte cieľové hodnoty systolického a diastolického krvného tlaku v bunkách E3 a E4 a limit systolického a diastolického krvného tlaku pre zavolanie lekára v bunkách G3 a G4" sqref="E2:G2" xr:uid="{00000000-0002-0000-0000-000002000000}"/>
    <dataValidation allowBlank="1" showInputMessage="1" showErrorMessage="1" prompt="Prispôsobenie nízkych, normálnych a vysokých hodnôt rozsahu glukózy v bunkách H3 až J3" sqref="H2:J2" xr:uid="{00000000-0002-0000-0000-000003000000}"/>
    <dataValidation allowBlank="1" showInputMessage="1" showErrorMessage="1" prompt="Do stĺpca pod týmto záhlavím zadajte poznámky" sqref="K6" xr:uid="{00000000-0002-0000-0000-000004000000}"/>
    <dataValidation allowBlank="1" showInputMessage="1" showErrorMessage="1" prompt="Do tohto stĺpca pod týmto záhlavím zadajte dátum." sqref="B6" xr:uid="{00000000-0002-0000-0000-000005000000}"/>
    <dataValidation allowBlank="1" showInputMessage="1" showErrorMessage="1" prompt="Do tohto stĺpca pod týmto záhlavím zadajte čas" sqref="C6" xr:uid="{00000000-0002-0000-0000-000006000000}"/>
    <dataValidation allowBlank="1" showInputMessage="1" showErrorMessage="1" prompt="Do tohto stĺpca pod týmto záhlavím zadajte udalosť" sqref="D6" xr:uid="{00000000-0002-0000-0000-000007000000}"/>
    <dataValidation allowBlank="1" showInputMessage="1" showErrorMessage="1" prompt="Do tohto stĺpca pod týmto záhlavím zadajte systolický krvný tlak. Hodnoty presahujúce limity nastavené v bunke G3 sa aktualizuje farbou s RGB zložkami: R = 125 G = 15 B = 34" sqref="E6" xr:uid="{00000000-0002-0000-0000-000008000000}"/>
    <dataValidation allowBlank="1" showInputMessage="1" showErrorMessage="1" prompt="Do tohto stĺpca pod týmto záhlavím zadajte diastolický krvný tlak. Hodnoty presahujúce limity nastavené v bunke G4 sa aktualizuje farbou s RGB zložkami: R = 125 G = 15 B = 34" sqref="F6" xr:uid="{00000000-0002-0000-0000-000009000000}"/>
    <dataValidation allowBlank="1" showInputMessage="1" showErrorMessage="1" prompt="Do tohto stĺpca pod týmto záhlavím zadajte tep." sqref="G6" xr:uid="{00000000-0002-0000-0000-00000A000000}"/>
    <dataValidation allowBlank="1" showInputMessage="1" showErrorMessage="1" prompt="Do tohto stĺpca pod týmto záhlavím zadajte hodnoty glukózy." sqref="H6" xr:uid="{00000000-0002-0000-0000-00000B000000}"/>
    <dataValidation allowBlank="1" showInputMessage="1" showErrorMessage="1" prompt="V tomto stĺpci pod týmto záhlavím sa automaticky aktualizuje údajový pruh hodnôt glukózy." sqref="I6" xr:uid="{00000000-0002-0000-0000-00000C000000}"/>
    <dataValidation allowBlank="1" showInputMessage="1" showErrorMessage="1" prompt="V tomto stĺpci pod týmto záhlavím sa automaticky aktualizuje stav" sqref="J6" xr:uid="{00000000-0002-0000-0000-00000D000000}"/>
    <dataValidation allowBlank="1" showInputMessage="1" showErrorMessage="1" prompt="V tejto bunke je limit diastolického krvného tlaku pre zavolanie lekára" sqref="G4" xr:uid="{00000000-0002-0000-0000-00000E000000}"/>
    <dataValidation allowBlank="1" showInputMessage="1" showErrorMessage="1" prompt="V tejto bunke je cieľová hodnota systolického krvného tlaku" sqref="E3" xr:uid="{00000000-0002-0000-0000-00000F000000}"/>
    <dataValidation allowBlank="1" showInputMessage="1" showErrorMessage="1" prompt="V tejto bunke je cieľová hodnota diastolického krvného tlaku" sqref="E4" xr:uid="{00000000-0002-0000-0000-000010000000}"/>
    <dataValidation allowBlank="1" showInputMessage="1" showErrorMessage="1" prompt="V tejto bunke je limit systolického krvného tlaku pre zavolanie lekára" sqref="G3" xr:uid="{00000000-0002-0000-0000-000011000000}"/>
    <dataValidation allowBlank="1" showInputMessage="1" showErrorMessage="1" prompt="V tejto bunke je hodnota vysokého rozsahu glukózy" sqref="J3" xr:uid="{00000000-0002-0000-0000-000012000000}"/>
    <dataValidation allowBlank="1" showInputMessage="1" showErrorMessage="1" prompt="V tejto bunke je hodnota nízkeho rozsahu glukózy" sqref="H3" xr:uid="{00000000-0002-0000-0000-000013000000}"/>
    <dataValidation allowBlank="1" showInputMessage="1" showErrorMessage="1" prompt="V tejto bunke je hodnota normálneho rozsahu glukózy" sqref="I3" xr:uid="{00000000-0002-0000-0000-000014000000}"/>
  </dataValidation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GVysoká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9</vt:i4>
      </vt:variant>
    </vt:vector>
  </HeadingPairs>
  <TitlesOfParts>
    <vt:vector size="10" baseType="lpstr">
      <vt:lpstr>Krvný tlak a glukóza</vt:lpstr>
      <vt:lpstr>DCieľová</vt:lpstr>
      <vt:lpstr>DVysoká</vt:lpstr>
      <vt:lpstr>GNízka</vt:lpstr>
      <vt:lpstr>GNormálna</vt:lpstr>
      <vt:lpstr>GVysoká</vt:lpstr>
      <vt:lpstr>Nadpis1</vt:lpstr>
      <vt:lpstr>'Krvný tlak a glukóza'!Názvy_tlače</vt:lpstr>
      <vt:lpstr>SCieľová</vt:lpstr>
      <vt:lpstr>SVysoká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2017-10-17T23:39:54Z</dcterms:created>
  <dcterms:modified xsi:type="dcterms:W3CDTF">2018-06-28T14:42:07Z</dcterms:modified>
</cp:coreProperties>
</file>