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refreshAllConnections="1"/>
  <mc:AlternateContent xmlns:mc="http://schemas.openxmlformats.org/markup-compatibility/2006">
    <mc:Choice Requires="x15">
      <x15ac:absPath xmlns:x15ac="http://schemas.microsoft.com/office/spreadsheetml/2010/11/ac" url="C:\Users\Administrator\Desktop\bg-BG\"/>
    </mc:Choice>
  </mc:AlternateContent>
  <bookViews>
    <workbookView xWindow="0" yWindow="0" windowWidth="21600" windowHeight="10125"/>
  </bookViews>
  <sheets>
    <sheet name="Подробни данни за офертата" sheetId="1" r:id="rId1"/>
    <sheet name="Резюме" sheetId="2" r:id="rId2"/>
  </sheets>
  <definedNames>
    <definedName name="Заглавие1">ИнформацияОферти[[#Headers],[ОФЕРТА №]]</definedName>
    <definedName name="Заглавие2">Резюме!$C$3</definedName>
    <definedName name="_xlnm.Print_Titles" localSheetId="0">'Подробни данни за офертата'!$2:$2</definedName>
    <definedName name="_xlnm.Print_Titles" localSheetId="1">Резюме!$3:$3</definedName>
  </definedNames>
  <calcPr calcId="162913"/>
  <pivotCaches>
    <pivotCache cacheId="3" r:id="rId3"/>
  </pivotCaches>
</workbook>
</file>

<file path=xl/calcChain.xml><?xml version="1.0" encoding="utf-8"?>
<calcChain xmlns="http://schemas.openxmlformats.org/spreadsheetml/2006/main">
  <c r="D8" i="1" l="1"/>
  <c r="D7" i="1"/>
  <c r="D4" i="1"/>
  <c r="D3" i="1"/>
  <c r="G3" i="1" s="1"/>
  <c r="H3" i="1" s="1"/>
  <c r="D9" i="1"/>
  <c r="D6" i="1"/>
  <c r="D5" i="1"/>
  <c r="G5" i="1" l="1"/>
  <c r="H5" i="1" s="1"/>
  <c r="G9" i="1"/>
  <c r="H9" i="1" s="1"/>
  <c r="G4" i="1"/>
  <c r="H4" i="1" s="1"/>
  <c r="G8" i="1"/>
  <c r="H8" i="1" s="1"/>
  <c r="G6" i="1"/>
  <c r="H6" i="1" s="1"/>
  <c r="G7" i="1"/>
  <c r="H7" i="1" s="1"/>
</calcChain>
</file>

<file path=xl/sharedStrings.xml><?xml version="1.0" encoding="utf-8"?>
<sst xmlns="http://schemas.openxmlformats.org/spreadsheetml/2006/main" count="20" uniqueCount="18">
  <si>
    <t>Подробни данни за офертата</t>
  </si>
  <si>
    <t>ОФЕРТА №</t>
  </si>
  <si>
    <t>ОПИСАНИЕ</t>
  </si>
  <si>
    <t>Оферта номер 1</t>
  </si>
  <si>
    <t>Оферта номер 2</t>
  </si>
  <si>
    <t>Оферта номер 3</t>
  </si>
  <si>
    <t>Оферта номер 4</t>
  </si>
  <si>
    <t>Оферта номер 5</t>
  </si>
  <si>
    <t>Оферта номер 6</t>
  </si>
  <si>
    <t>Оферта номер 7</t>
  </si>
  <si>
    <t>ДАТА НА ПОЛУЧАВАНЕ</t>
  </si>
  <si>
    <t>СУМА</t>
  </si>
  <si>
    <t>ПРОЦЕНТ НА ЗАВЪРШЕНОСТ</t>
  </si>
  <si>
    <t>КРАЕН СРОК</t>
  </si>
  <si>
    <t>Резюме</t>
  </si>
  <si>
    <t>ОСТАВАЩИ ДНИ</t>
  </si>
  <si>
    <t>Дни, оставащи за оферти</t>
  </si>
  <si>
    <t xml:space="preserve">ОСТАВАЩИ ДНИ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</si>
</sst>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#,##0.00\ &quot;лв.&quot;"/>
    <numFmt numFmtId="166" formatCode="dd\.m\.yyyy\ &quot;г.&quot;;@"/>
  </numFmts>
  <fonts count="7" x14ac:knownFonts="1">
    <font>
      <sz val="11"/>
      <color theme="1" tint="0.34998626667073579"/>
      <name val="Calibri"/>
      <family val="2"/>
      <scheme val="minor"/>
    </font>
    <font>
      <sz val="36"/>
      <color theme="4"/>
      <name val="Calibri"/>
      <family val="2"/>
      <scheme val="major"/>
    </font>
    <font>
      <sz val="14"/>
      <color theme="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vertical="center" wrapText="1" indent="1"/>
    </xf>
    <xf numFmtId="0" fontId="1" fillId="0" borderId="0" applyNumberFormat="0" applyFill="0" applyBorder="0" applyAlignment="0" applyProtection="0"/>
    <xf numFmtId="164" fontId="3" fillId="0" borderId="0" applyFont="0" applyFill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3"/>
    </xf>
    <xf numFmtId="165" fontId="3" fillId="0" borderId="0" applyFont="0" applyFill="0" applyBorder="0" applyProtection="0">
      <alignment horizontal="left" vertical="center" indent="1"/>
    </xf>
    <xf numFmtId="9" fontId="4" fillId="0" borderId="0" applyFill="0" applyBorder="0" applyProtection="0">
      <alignment horizontal="right" vertical="center"/>
    </xf>
    <xf numFmtId="0" fontId="2" fillId="2" borderId="0" applyNumberFormat="0" applyProtection="0">
      <alignment horizontal="left" indent="1"/>
    </xf>
    <xf numFmtId="166" fontId="3" fillId="0" borderId="0" applyFont="0" applyFill="0" applyBorder="0">
      <alignment horizontal="left" vertical="center" indent="1"/>
    </xf>
    <xf numFmtId="0" fontId="6" fillId="0" borderId="0" applyNumberFormat="0" applyFill="0" applyBorder="0" applyProtection="0">
      <alignment horizontal="right" vertical="center" wrapText="1" indent="1"/>
    </xf>
    <xf numFmtId="0" fontId="6" fillId="0" borderId="0" applyNumberFormat="0" applyFill="0" applyBorder="0" applyProtection="0">
      <alignment horizontal="right" vertical="center" wrapText="1" indent="1"/>
    </xf>
  </cellStyleXfs>
  <cellXfs count="13">
    <xf numFmtId="0" fontId="0" fillId="0" borderId="0" xfId="0">
      <alignment horizontal="left" vertical="center" wrapText="1" indent="1"/>
    </xf>
    <xf numFmtId="0" fontId="0" fillId="0" borderId="0" xfId="0" applyFill="1">
      <alignment horizontal="left" vertical="center" wrapText="1" indent="1"/>
    </xf>
    <xf numFmtId="0" fontId="1" fillId="0" borderId="0" xfId="1" applyFill="1" applyAlignment="1">
      <alignment vertical="center"/>
    </xf>
    <xf numFmtId="9" fontId="4" fillId="0" borderId="0" xfId="5" applyFill="1" applyBorder="1">
      <alignment horizontal="right" vertical="center"/>
    </xf>
    <xf numFmtId="0" fontId="2" fillId="2" borderId="0" xfId="6">
      <alignment horizontal="left" indent="1"/>
    </xf>
    <xf numFmtId="0" fontId="6" fillId="0" borderId="0" xfId="8" applyFill="1">
      <alignment horizontal="right" vertical="center" wrapText="1" indent="1"/>
    </xf>
    <xf numFmtId="0" fontId="5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5" fillId="0" borderId="0" xfId="0" pivotButton="1" applyFont="1" applyAlignment="1">
      <alignment horizontal="center" vertical="center" wrapText="1"/>
    </xf>
    <xf numFmtId="164" fontId="0" fillId="0" borderId="0" xfId="2" applyFont="1">
      <alignment horizontal="left" vertical="center" indent="1"/>
    </xf>
    <xf numFmtId="166" fontId="0" fillId="0" borderId="0" xfId="7" applyFont="1">
      <alignment horizontal="left" vertical="center" indent="1"/>
    </xf>
    <xf numFmtId="165" fontId="0" fillId="0" borderId="0" xfId="4" applyFont="1" applyFill="1" applyBorder="1">
      <alignment horizontal="left" vertical="center" indent="1"/>
    </xf>
    <xf numFmtId="164" fontId="0" fillId="0" borderId="0" xfId="3" applyFont="1" applyFill="1" applyBorder="1">
      <alignment horizontal="right" vertical="center" indent="3"/>
    </xf>
  </cellXfs>
  <cellStyles count="10">
    <cellStyle name="Валута" xfId="4" builtinId="4" customBuiltin="1"/>
    <cellStyle name="Дата" xfId="7"/>
    <cellStyle name="Заглавие" xfId="1" builtinId="15" customBuiltin="1"/>
    <cellStyle name="Заглавие 1" xfId="6" builtinId="16" customBuiltin="1"/>
    <cellStyle name="Запетая" xfId="2" builtinId="3" customBuiltin="1"/>
    <cellStyle name="Запетая [0]" xfId="3" builtinId="6" customBuiltin="1"/>
    <cellStyle name="Нормален" xfId="0" builtinId="0" customBuiltin="1"/>
    <cellStyle name="Проследена хипервръзка" xfId="9" builtinId="9" customBuiltin="1"/>
    <cellStyle name="Процент" xfId="5" builtinId="5" customBuiltin="1"/>
    <cellStyle name="Хипервръзка" xfId="8" builtinId="8" customBuiltin="1"/>
  </cellStyles>
  <dxfs count="34">
    <dxf>
      <font>
        <sz val="18"/>
      </font>
    </dxf>
    <dxf>
      <alignment horizontal="center" readingOrder="0"/>
    </dxf>
    <dxf>
      <alignment horizontal="center" readingOrder="0"/>
    </dxf>
    <dxf>
      <alignment vertical="center" readingOrder="0"/>
    </dxf>
    <dxf>
      <font>
        <sz val="14"/>
      </font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font>
        <sz val="14"/>
        <family val="2"/>
      </font>
    </dxf>
    <dxf>
      <numFmt numFmtId="0" formatCode="General"/>
    </dxf>
    <dxf>
      <numFmt numFmtId="0" formatCode="General"/>
    </dxf>
    <dxf>
      <font>
        <sz val="14"/>
        <family val="2"/>
      </font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font>
        <sz val="14"/>
      </font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8"/>
      </font>
    </dxf>
    <dxf>
      <alignment vertical="center" textRotation="0" wrapText="0" indent="0" justifyLastLine="0" shrinkToFit="0" readingOrder="0"/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 tint="-0.249977111117893"/>
          <bgColor theme="5" tint="-0.499984740745262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499984740745262"/>
      </font>
      <fill>
        <patternFill>
          <bgColor theme="0"/>
        </patternFill>
      </fill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0"/>
      </font>
      <fill>
        <patternFill patternType="solid">
          <fgColor theme="5"/>
          <bgColor theme="5" tint="-0.499984740745262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2" defaultTableStyle="Проследяване на оферти" defaultPivotStyle="PivotStyleLight16">
    <tableStyle name="Проследяване на оферти" pivot="0" count="3">
      <tableStyleElement type="wholeTable" dxfId="33"/>
      <tableStyleElement type="headerRow" dxfId="32"/>
      <tableStyleElement type="totalRow" dxfId="31"/>
    </tableStyle>
    <tableStyle name="BidTracker_PivotTable1" table="0" count="4">
      <tableStyleElement type="wholeTable" dxfId="30"/>
      <tableStyleElement type="headerRow" dxfId="29"/>
      <tableStyleElement type="pageFieldLabels" dxfId="28"/>
      <tableStyleElement type="pageFieldValues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bg-BG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[Office_14010361_TF03427338.xltx]Резюме!ОтчетОферти</c:name>
    <c:fmtId val="0"/>
  </c:pivotSource>
  <c:chart>
    <c:autoTitleDeleted val="1"/>
    <c:pivotFmts>
      <c:pivotFmt>
        <c:idx val="0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spPr>
            <a:noFill/>
          </c:spPr>
          <c:txPr>
            <a:bodyPr/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bg-BG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</c:pivotFmt>
      <c:pivotFmt>
        <c:idx val="2"/>
        <c:spPr>
          <a:solidFill>
            <a:schemeClr val="accent1">
              <a:lumMod val="60000"/>
              <a:lumOff val="40000"/>
            </a:schemeClr>
          </a:solidFill>
        </c:spPr>
        <c:marker>
          <c:symbol val="none"/>
        </c:marker>
        <c:dLbl>
          <c:idx val="0"/>
          <c:layout/>
          <c:spPr>
            <a:noFill/>
          </c:spPr>
          <c:txPr>
            <a:bodyPr/>
            <a:lstStyle/>
            <a:p>
              <a:pPr>
                <a:defRPr sz="1400">
                  <a:solidFill>
                    <a:schemeClr val="bg1"/>
                  </a:solidFill>
                </a:defRPr>
              </a:pPr>
              <a:endParaRPr lang="bg-BG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Резюме!$D$3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</c:spPr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bg-BG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trendline>
            <c:spPr>
              <a:ln w="19050">
                <a:solidFill>
                  <a:schemeClr val="tx1">
                    <a:lumMod val="50000"/>
                    <a:lumOff val="50000"/>
                  </a:schemeClr>
                </a:solidFill>
                <a:tailEnd type="stealth" w="lg" len="lg"/>
              </a:ln>
            </c:spPr>
            <c:trendlineType val="log"/>
            <c:dispRSqr val="0"/>
            <c:dispEq val="0"/>
          </c:trendline>
          <c:cat>
            <c:strRef>
              <c:f>Резюме!$C$4:$C$10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strCache>
            </c:strRef>
          </c:cat>
          <c:val>
            <c:numRef>
              <c:f>Резюме!$D$4:$D$10</c:f>
              <c:numCache>
                <c:formatCode>General</c:formatCode>
                <c:ptCount val="7"/>
                <c:pt idx="0">
                  <c:v>20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  <c:pt idx="4">
                  <c:v>2</c:v>
                </c:pt>
                <c:pt idx="5">
                  <c:v>13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60-4F75-B884-F0A592CA7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273024"/>
        <c:axId val="635880072"/>
      </c:barChart>
      <c:catAx>
        <c:axId val="44427302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bg-BG"/>
          </a:p>
        </c:txPr>
        <c:crossAx val="635880072"/>
        <c:crosses val="autoZero"/>
        <c:auto val="1"/>
        <c:lblAlgn val="ctr"/>
        <c:lblOffset val="100"/>
        <c:tickLblSkip val="1"/>
        <c:noMultiLvlLbl val="0"/>
      </c:catAx>
      <c:valAx>
        <c:axId val="635880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cap="all" spc="5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</a:defRPr>
                </a:pPr>
                <a:r>
                  <a:rPr lang="en-US" sz="1100" b="0" cap="all" spc="5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</a:rPr>
                  <a:t>ОСТАВАЩИ ДНИ</a:t>
                </a:r>
              </a:p>
            </c:rich>
          </c:tx>
          <c:layout/>
          <c:overlay val="0"/>
          <c:spPr>
            <a:solidFill>
              <a:schemeClr val="bg1"/>
            </a:solidFill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bg-BG"/>
          </a:p>
        </c:txPr>
        <c:crossAx val="444273024"/>
        <c:crosses val="autoZero"/>
        <c:crossBetween val="between"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1056;&#1077;&#1079;&#1102;&#1084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1055;&#1086;&#1076;&#1088;&#1086;&#1073;&#1085;&#1080; &#1076;&#1072;&#1085;&#1085;&#1080; &#1079;&#1072; &#1086;&#1092;&#1077;&#1088;&#1090;&#1072;&#1090;&#1072;'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552450</xdr:colOff>
      <xdr:row>0</xdr:row>
      <xdr:rowOff>266700</xdr:rowOff>
    </xdr:from>
    <xdr:to>
      <xdr:col>8</xdr:col>
      <xdr:colOff>19049</xdr:colOff>
      <xdr:row>0</xdr:row>
      <xdr:rowOff>607695</xdr:rowOff>
    </xdr:to>
    <xdr:sp macro="" textlink="">
      <xdr:nvSpPr>
        <xdr:cNvPr id="2" name="Диаграма" descr="Фигура за навигация към работния лист &quot;Резюме&quot;">
          <a:hlinkClick xmlns:r="http://schemas.openxmlformats.org/officeDocument/2006/relationships" r:id="rId1" tooltip="Изберете, за да отидете в работния лист &quot;Резюме&quot;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220450" y="266700"/>
          <a:ext cx="1104899" cy="340995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bg" sz="1100">
              <a:solidFill>
                <a:schemeClr val="bg1"/>
              </a:solidFill>
            </a:rPr>
            <a:t>РЕЗЮМЕ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114300</xdr:rowOff>
    </xdr:from>
    <xdr:to>
      <xdr:col>6</xdr:col>
      <xdr:colOff>19050</xdr:colOff>
      <xdr:row>1</xdr:row>
      <xdr:rowOff>4327397</xdr:rowOff>
    </xdr:to>
    <xdr:graphicFrame macro="">
      <xdr:nvGraphicFramePr>
        <xdr:cNvPr id="2" name="Диаграма на офертите" descr="Колонна диаграма с клъстери, показваща броя дни, оставащи за оферти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1257299</xdr:colOff>
      <xdr:row>0</xdr:row>
      <xdr:rowOff>266698</xdr:rowOff>
    </xdr:from>
    <xdr:to>
      <xdr:col>6</xdr:col>
      <xdr:colOff>12674</xdr:colOff>
      <xdr:row>0</xdr:row>
      <xdr:rowOff>605026</xdr:rowOff>
    </xdr:to>
    <xdr:sp macro="" textlink="">
      <xdr:nvSpPr>
        <xdr:cNvPr id="3" name="Подробни данни" descr="Фигура за навигация към работния лист &quot;Подробни данни за офертата&quot;">
          <a:hlinkClick xmlns:r="http://schemas.openxmlformats.org/officeDocument/2006/relationships" r:id="rId2" tooltip="Изберете, за да отидете в работния лист &quot;Подробни данни за офертата&quot;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448299" y="266698"/>
          <a:ext cx="2232000" cy="338328"/>
        </a:xfrm>
        <a:prstGeom prst="roundRect">
          <a:avLst/>
        </a:prstGeom>
        <a:solidFill>
          <a:schemeClr val="accent2">
            <a:lumMod val="50000"/>
          </a:schemeClr>
        </a:solidFill>
        <a:ln>
          <a:noFill/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bg" sz="1100">
              <a:solidFill>
                <a:schemeClr val="bg1"/>
              </a:solidFill>
            </a:rPr>
            <a:t>ПОДРОБНИ ДАННИ</a:t>
          </a:r>
          <a:r>
            <a:rPr lang="bg" sz="1100" baseline="0">
              <a:solidFill>
                <a:schemeClr val="bg1"/>
              </a:solidFill>
            </a:rPr>
            <a:t> </a:t>
          </a:r>
          <a:r>
            <a:rPr lang="bg" sz="1100">
              <a:solidFill>
                <a:schemeClr val="bg1"/>
              </a:solidFill>
            </a:rPr>
            <a:t>ЗА ОФЕРТАТА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ster" refreshedDate="42922.344898726849" createdVersion="6" refreshedVersion="6" minRefreshableVersion="3" recordCount="7">
  <cacheSource type="worksheet">
    <worksheetSource name="ИнформацияОферти"/>
  </cacheSource>
  <cacheFields count="7">
    <cacheField name="ОФЕРТА №" numFmtId="164">
      <sharedItems containsSemiMixedTypes="0" containsString="0" containsNumber="1" containsInteger="1" minValue="1" maxValue="7" count="7">
        <n v="1"/>
        <n v="2"/>
        <n v="3"/>
        <n v="4"/>
        <n v="5"/>
        <n v="6"/>
        <n v="7"/>
      </sharedItems>
    </cacheField>
    <cacheField name="ОПИСАНИЕ" numFmtId="0">
      <sharedItems/>
    </cacheField>
    <cacheField name="ДАТА НА ПОЛУЧАВАНЕ" numFmtId="166">
      <sharedItems containsSemiMixedTypes="0" containsNonDate="0" containsDate="1" containsString="0" minDate="2017-06-08T00:00:00" maxDate="2017-06-27T00:00:00"/>
    </cacheField>
    <cacheField name="СУМА" numFmtId="165">
      <sharedItems containsSemiMixedTypes="0" containsString="0" containsNumber="1" containsInteger="1" minValue="1500" maxValue="5000"/>
    </cacheField>
    <cacheField name="ПРОЦЕНТ НА ЗАВЪРШЕНОСТ" numFmtId="9">
      <sharedItems containsSemiMixedTypes="0" containsString="0" containsNumber="1" minValue="0.2" maxValue="0.75"/>
    </cacheField>
    <cacheField name="КРАЕН СРОК" numFmtId="166">
      <sharedItems containsSemiMixedTypes="0" containsNonDate="0" containsDate="1" containsString="0" minDate="2017-07-08T00:00:00" maxDate="2017-07-27T00:00:00"/>
    </cacheField>
    <cacheField name="ОСТАВАЩИ ДНИ" numFmtId="164">
      <sharedItems containsSemiMixedTypes="0" containsString="0" containsNumber="1" containsInteger="1" minValue="2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x v="0"/>
    <s v="Оферта номер 1"/>
    <d v="2017-06-26T00:00:00"/>
    <n v="2000"/>
    <n v="0.5"/>
    <d v="2017-07-26T00:00:00"/>
    <n v="20"/>
  </r>
  <r>
    <x v="1"/>
    <s v="Оферта номер 2"/>
    <d v="2017-06-16T00:00:00"/>
    <n v="3500"/>
    <n v="0.25"/>
    <d v="2017-07-16T00:00:00"/>
    <n v="10"/>
  </r>
  <r>
    <x v="2"/>
    <s v="Оферта номер 3"/>
    <d v="2017-06-16T00:00:00"/>
    <n v="5000"/>
    <n v="0.3"/>
    <d v="2017-07-16T00:00:00"/>
    <n v="10"/>
  </r>
  <r>
    <x v="3"/>
    <s v="Оферта номер 4"/>
    <d v="2017-06-26T00:00:00"/>
    <n v="4000"/>
    <n v="0.2"/>
    <d v="2017-07-26T00:00:00"/>
    <n v="20"/>
  </r>
  <r>
    <x v="4"/>
    <s v="Оферта номер 5"/>
    <d v="2017-06-08T00:00:00"/>
    <n v="4000"/>
    <n v="0.75"/>
    <d v="2017-07-08T00:00:00"/>
    <n v="2"/>
  </r>
  <r>
    <x v="5"/>
    <s v="Оферта номер 6"/>
    <d v="2017-06-19T00:00:00"/>
    <n v="1500"/>
    <n v="0.45"/>
    <d v="2017-07-19T00:00:00"/>
    <n v="13"/>
  </r>
  <r>
    <x v="6"/>
    <s v="Оферта номер 7"/>
    <d v="2017-06-21T00:00:00"/>
    <n v="5000"/>
    <n v="0.65"/>
    <d v="2017-07-21T00:00:00"/>
    <n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Оферти" cacheId="3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4" indent="0" compact="0" outline="1" outlineData="1" compactData="0" multipleFieldFilters="0" chartFormat="1">
  <location ref="C3:D10" firstHeaderRow="1" firstDataRow="1" firstDataCol="1"/>
  <pivotFields count="7">
    <pivotField axis="axisRow" compact="0" showAll="0" defaultSubtotal="0">
      <items count="7">
        <item x="0"/>
        <item x="1"/>
        <item x="2"/>
        <item x="3"/>
        <item x="4"/>
        <item x="5"/>
        <item x="6"/>
      </items>
    </pivotField>
    <pivotField compact="0" showAll="0" defaultSubtotal="0"/>
    <pivotField compact="0" numFmtId="14" showAll="0" defaultSubtotal="0"/>
    <pivotField compact="0" numFmtId="165" showAll="0" defaultSubtotal="0"/>
    <pivotField compact="0" numFmtId="9" showAll="0" defaultSubtotal="0"/>
    <pivotField compact="0" numFmtId="14" showAll="0" defaultSubtotal="0"/>
    <pivotField dataField="1" compact="0" numFmtId="164" showAll="0" defaultSubtota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Items count="1">
    <i/>
  </colItems>
  <dataFields count="1">
    <dataField name="ОСТАВАЩИ ДНИ " fld="6" baseField="0" baseItem="0"/>
  </dataFields>
  <formats count="13">
    <format dxfId="25">
      <pivotArea dataOnly="0" labelOnly="1" outline="0" axis="axisValues" fieldPosition="0"/>
    </format>
    <format dxfId="24">
      <pivotArea outline="0" collapsedLevelsAreSubtotals="1" fieldPosition="0"/>
    </format>
    <format dxfId="23">
      <pivotArea dataOnly="0" labelOnly="1" outline="0" axis="axisValues" fieldPosition="0"/>
    </format>
    <format dxfId="22">
      <pivotArea outline="0" collapsedLevelsAreSubtotals="1" fieldPosition="0"/>
    </format>
    <format dxfId="21">
      <pivotArea dataOnly="0" labelOnly="1" outline="0" axis="axisValues" fieldPosition="0"/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field="0" type="button" dataOnly="0" labelOnly="1" outline="0" axis="axisRow" fieldPosition="0"/>
    </format>
    <format dxfId="17">
      <pivotArea dataOnly="0" labelOnly="1" outline="0" axis="axisValues" fieldPosition="0"/>
    </format>
    <format dxfId="16">
      <pivotArea dataOnly="0" labelOnly="1" outline="0" fieldPosition="0">
        <references count="1">
          <reference field="0" count="0"/>
        </references>
      </pivotArea>
    </format>
    <format dxfId="15">
      <pivotArea dataOnly="0" labelOnly="1" outline="0" axis="axisValues" fieldPosition="0"/>
    </format>
    <format dxfId="14">
      <pivotArea field="0" type="button" dataOnly="0" labelOnly="1" outline="0" axis="axisRow" fieldPosition="0"/>
    </format>
    <format dxfId="13">
      <pivotArea dataOnly="0" labelOnly="1" outline="0" fieldPosition="0">
        <references count="1">
          <reference field="0" count="0"/>
        </references>
      </pivotArea>
    </format>
  </format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BidTracker_PivotTable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&quot;Номер на оферта&quot; и &quot;Оставащи дни&quot; се актуализират автоматично в тази обобщена таблица от работния лист &quot;Подробни данни за офертата&quot;. Изберете &quot;Обнови&quot; от опцията &quot;Анализ&quot; в лентата, за да актуализирате промените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ИнформацияОферти" displayName="ИнформацияОферти" ref="B2:H9" totalsRowShown="0" dataDxfId="26">
  <autoFilter ref="B2:H9"/>
  <tableColumns count="7">
    <tableColumn id="1" name="ОФЕРТА №" dataCellStyle="Запетая"/>
    <tableColumn id="2" name="ОПИСАНИЕ" dataCellStyle="Нормален"/>
    <tableColumn id="3" name="ДАТА НА ПОЛУЧАВАНЕ" dataCellStyle="Дата"/>
    <tableColumn id="4" name="СУМА" dataCellStyle="Валута"/>
    <tableColumn id="5" name="ПРОЦЕНТ НА ЗАВЪРШЕНОСТ" dataCellStyle="Процент"/>
    <tableColumn id="6" name="КРАЕН СРОК" dataCellStyle="Дата">
      <calculatedColumnFormula>ИнформацияОферти[[#This Row],[ДАТА НА ПОЛУЧАВАНЕ]]+30</calculatedColumnFormula>
    </tableColumn>
    <tableColumn id="7" name="ОСТАВАЩИ ДНИ" dataCellStyle="Запетая [0]">
      <calculatedColumnFormula>ИнформацияОферти[[#This Row],[КРАЕН СРОК]]-TODAY()</calculatedColumnFormula>
    </tableColumn>
  </tableColumns>
  <tableStyleInfo name="Проследяване на оферти" showFirstColumn="0" showLastColumn="1" showRowStripes="1" showColumnStripes="0"/>
  <extLst>
    <ext xmlns:x14="http://schemas.microsoft.com/office/spreadsheetml/2009/9/main" uri="{504A1905-F514-4f6f-8877-14C23A59335A}">
      <x14:table altTextSummary="Въведете номер, описание, дата на получаване, сума, процент на завършване, краен срок и оставащи дни за офертата в тази таблица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Calibri">
      <a:maj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50000" t="50000" r="50000" b="5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50000" t="50000" r="50000" b="5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>
    <a:spDef>
      <a:spPr>
        <a:ln/>
      </a:spPr>
      <a:bodyPr vertOverflow="clip" horzOverflow="clip" lIns="182880" rtlCol="0" anchor="ctr"/>
      <a:lstStyle>
        <a:defPPr algn="l">
          <a:defRPr sz="1100">
            <a:solidFill>
              <a:schemeClr val="tx1">
                <a:lumMod val="50000"/>
                <a:lumOff val="50000"/>
              </a:schemeClr>
            </a:solidFill>
          </a:defRPr>
        </a:defPPr>
      </a:lstStyle>
      <a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B1:H9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8.5703125" customWidth="1"/>
    <col min="3" max="3" width="28" customWidth="1"/>
    <col min="4" max="4" width="33.42578125" customWidth="1"/>
    <col min="5" max="5" width="16.7109375" customWidth="1"/>
    <col min="6" max="6" width="39.7109375" customWidth="1"/>
    <col min="7" max="7" width="20.85546875" customWidth="1"/>
    <col min="8" max="8" width="24.5703125" customWidth="1"/>
    <col min="9" max="9" width="2.7109375" customWidth="1"/>
  </cols>
  <sheetData>
    <row r="1" spans="2:8" ht="57.75" customHeight="1" x14ac:dyDescent="0.25">
      <c r="B1" s="2" t="s">
        <v>0</v>
      </c>
      <c r="C1" s="1"/>
      <c r="D1" s="1"/>
      <c r="E1" s="1"/>
      <c r="F1" s="1"/>
      <c r="G1" s="1"/>
      <c r="H1" s="5" t="s">
        <v>14</v>
      </c>
    </row>
    <row r="2" spans="2:8" ht="30" customHeight="1" x14ac:dyDescent="0.3">
      <c r="B2" s="4" t="s">
        <v>1</v>
      </c>
      <c r="C2" s="4" t="s">
        <v>2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15</v>
      </c>
    </row>
    <row r="3" spans="2:8" ht="30" customHeight="1" x14ac:dyDescent="0.25">
      <c r="B3" s="9">
        <v>1</v>
      </c>
      <c r="C3" t="s">
        <v>3</v>
      </c>
      <c r="D3" s="10">
        <f ca="1">TODAY()-10</f>
        <v>42912</v>
      </c>
      <c r="E3" s="11">
        <v>2000</v>
      </c>
      <c r="F3" s="3">
        <v>0.5</v>
      </c>
      <c r="G3" s="10">
        <f ca="1">ИнформацияОферти[[#This Row],[ДАТА НА ПОЛУЧАВАНЕ]]+30</f>
        <v>42942</v>
      </c>
      <c r="H3" s="12">
        <f ca="1">ИнформацияОферти[[#This Row],[КРАЕН СРОК]]-TODAY()</f>
        <v>20</v>
      </c>
    </row>
    <row r="4" spans="2:8" ht="30" customHeight="1" x14ac:dyDescent="0.25">
      <c r="B4" s="9">
        <v>2</v>
      </c>
      <c r="C4" t="s">
        <v>4</v>
      </c>
      <c r="D4" s="10">
        <f ca="1">TODAY()-20</f>
        <v>42902</v>
      </c>
      <c r="E4" s="11">
        <v>3500</v>
      </c>
      <c r="F4" s="3">
        <v>0.25</v>
      </c>
      <c r="G4" s="10">
        <f ca="1">ИнформацияОферти[[#This Row],[ДАТА НА ПОЛУЧАВАНЕ]]+30</f>
        <v>42932</v>
      </c>
      <c r="H4" s="12">
        <f ca="1">ИнформацияОферти[[#This Row],[КРАЕН СРОК]]-TODAY()</f>
        <v>10</v>
      </c>
    </row>
    <row r="5" spans="2:8" ht="30" customHeight="1" x14ac:dyDescent="0.25">
      <c r="B5" s="9">
        <v>3</v>
      </c>
      <c r="C5" t="s">
        <v>5</v>
      </c>
      <c r="D5" s="10">
        <f ca="1">TODAY()-20</f>
        <v>42902</v>
      </c>
      <c r="E5" s="11">
        <v>5000</v>
      </c>
      <c r="F5" s="3">
        <v>0.3</v>
      </c>
      <c r="G5" s="10">
        <f ca="1">ИнформацияОферти[[#This Row],[ДАТА НА ПОЛУЧАВАНЕ]]+30</f>
        <v>42932</v>
      </c>
      <c r="H5" s="12">
        <f ca="1">ИнформацияОферти[[#This Row],[КРАЕН СРОК]]-TODAY()</f>
        <v>10</v>
      </c>
    </row>
    <row r="6" spans="2:8" ht="30" customHeight="1" x14ac:dyDescent="0.25">
      <c r="B6" s="9">
        <v>4</v>
      </c>
      <c r="C6" t="s">
        <v>6</v>
      </c>
      <c r="D6" s="10">
        <f ca="1">TODAY()-10</f>
        <v>42912</v>
      </c>
      <c r="E6" s="11">
        <v>4000</v>
      </c>
      <c r="F6" s="3">
        <v>0.2</v>
      </c>
      <c r="G6" s="10">
        <f ca="1">ИнформацияОферти[[#This Row],[ДАТА НА ПОЛУЧАВАНЕ]]+30</f>
        <v>42942</v>
      </c>
      <c r="H6" s="12">
        <f ca="1">ИнформацияОферти[[#This Row],[КРАЕН СРОК]]-TODAY()</f>
        <v>20</v>
      </c>
    </row>
    <row r="7" spans="2:8" ht="30" customHeight="1" x14ac:dyDescent="0.25">
      <c r="B7" s="9">
        <v>5</v>
      </c>
      <c r="C7" t="s">
        <v>7</v>
      </c>
      <c r="D7" s="10">
        <f ca="1">TODAY()-28</f>
        <v>42894</v>
      </c>
      <c r="E7" s="11">
        <v>4000</v>
      </c>
      <c r="F7" s="3">
        <v>0.75</v>
      </c>
      <c r="G7" s="10">
        <f ca="1">ИнформацияОферти[[#This Row],[ДАТА НА ПОЛУЧАВАНЕ]]+30</f>
        <v>42924</v>
      </c>
      <c r="H7" s="12">
        <f ca="1">ИнформацияОферти[[#This Row],[КРАЕН СРОК]]-TODAY()</f>
        <v>2</v>
      </c>
    </row>
    <row r="8" spans="2:8" ht="30" customHeight="1" x14ac:dyDescent="0.25">
      <c r="B8" s="9">
        <v>6</v>
      </c>
      <c r="C8" t="s">
        <v>8</v>
      </c>
      <c r="D8" s="10">
        <f ca="1">TODAY()-17</f>
        <v>42905</v>
      </c>
      <c r="E8" s="11">
        <v>1500</v>
      </c>
      <c r="F8" s="3">
        <v>0.45</v>
      </c>
      <c r="G8" s="10">
        <f ca="1">ИнформацияОферти[[#This Row],[ДАТА НА ПОЛУЧАВАНЕ]]+30</f>
        <v>42935</v>
      </c>
      <c r="H8" s="12">
        <f ca="1">ИнформацияОферти[[#This Row],[КРАЕН СРОК]]-TODAY()</f>
        <v>13</v>
      </c>
    </row>
    <row r="9" spans="2:8" ht="30" customHeight="1" x14ac:dyDescent="0.25">
      <c r="B9" s="9">
        <v>7</v>
      </c>
      <c r="C9" t="s">
        <v>9</v>
      </c>
      <c r="D9" s="10">
        <f ca="1">TODAY()-15</f>
        <v>42907</v>
      </c>
      <c r="E9" s="11">
        <v>5000</v>
      </c>
      <c r="F9" s="3">
        <v>0.65</v>
      </c>
      <c r="G9" s="10">
        <f ca="1">ИнформацияОферти[[#This Row],[ДАТА НА ПОЛУЧАВАНЕ]]+30</f>
        <v>42937</v>
      </c>
      <c r="H9" s="12">
        <f ca="1">ИнформацияОферти[[#This Row],[КРАЕН СРОК]]-TODAY()</f>
        <v>15</v>
      </c>
    </row>
  </sheetData>
  <conditionalFormatting sqref="F3:F9">
    <cfRule type="dataBar" priority="1">
      <dataBar>
        <cfvo type="num" val="0"/>
        <cfvo type="num" val="1"/>
        <color theme="4" tint="0.39997558519241921"/>
      </dataBar>
      <extLst>
        <ext xmlns:x14="http://schemas.microsoft.com/office/spreadsheetml/2009/9/main" uri="{B025F937-C7B1-47D3-B67F-A62EFF666E3E}">
          <x14:id>{EFB187CC-4F30-4585-8B6C-724045DA9407}</x14:id>
        </ext>
      </extLst>
    </cfRule>
  </conditionalFormatting>
  <dataValidations count="10">
    <dataValidation allowBlank="1" showInputMessage="1" showErrorMessage="1" prompt="Проследявайте дейностите по подаване на оферти с помощта на тази работна книга. В този работен лист въведете данни за офертата. Колонната диаграма с клъстери и обобщената таблица се актуализират автоматично в работния лист &quot;Резюме&quot;" sqref="A1"/>
    <dataValidation allowBlank="1" showInputMessage="1" showErrorMessage="1" prompt="Заглавието на този работен лист е в тази клетка. Въведете подробности за офертите в таблицата по-долу и да изберете клетка H1, за да достигнете до работния лист &quot;Резюме&quot;" sqref="B1"/>
    <dataValidation allowBlank="1" showInputMessage="1" showErrorMessage="1" prompt="Връзката за навигация към работния лист &quot;Резюме&quot; е в тази клетка. Тази клетка не се отпечатва" sqref="H1"/>
    <dataValidation allowBlank="1" showInputMessage="1" showErrorMessage="1" prompt="Въведете номер на оферта в тази колона под това заглавие Използвайте филтър за заглавие, за да намирате конкретни записи" sqref="B2"/>
    <dataValidation allowBlank="1" showInputMessage="1" showErrorMessage="1" prompt="Въведете описание в тази колона под това заглавие" sqref="C2"/>
    <dataValidation allowBlank="1" showInputMessage="1" showErrorMessage="1" prompt="Въведете дата на получаване в тази колона под това заглавие" sqref="D2"/>
    <dataValidation allowBlank="1" showInputMessage="1" showErrorMessage="1" prompt="Въведете сумата в тази колона под това заглавие" sqref="E2"/>
    <dataValidation allowBlank="1" showInputMessage="1" showErrorMessage="1" prompt="Въведете процент на завършване в тази колона под това заглавие Лента на състоянието показва напредъка по отношение на завършване" sqref="F2"/>
    <dataValidation allowBlank="1" showInputMessage="1" showErrorMessage="1" prompt="Въведете датата на крайния срок в тази колона под това заглавие" sqref="G2"/>
    <dataValidation allowBlank="1" showInputMessage="1" showErrorMessage="1" prompt="Оставащите дни се изчисляват автоматично в тази колона под това заглавие" sqref="H2"/>
  </dataValidations>
  <hyperlinks>
    <hyperlink ref="H1" location="Резюме!A1" tooltip="Изберете, за да отидете в работния лист &quot;Резюме&quot;" display="Резюме"/>
  </hyperlink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B187CC-4F30-4585-8B6C-724045DA9407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F3:F9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B1:F10"/>
  <sheetViews>
    <sheetView showGridLines="0" workbookViewId="0"/>
  </sheetViews>
  <sheetFormatPr defaultRowHeight="30" customHeight="1" x14ac:dyDescent="0.25"/>
  <cols>
    <col min="1" max="1" width="2.7109375" customWidth="1"/>
    <col min="2" max="2" width="9.140625" customWidth="1"/>
    <col min="3" max="3" width="25.28515625" customWidth="1"/>
    <col min="4" max="4" width="25.7109375" customWidth="1"/>
    <col min="5" max="5" width="18.85546875" customWidth="1"/>
    <col min="6" max="6" width="33.28515625" customWidth="1"/>
    <col min="7" max="7" width="2.7109375" customWidth="1"/>
  </cols>
  <sheetData>
    <row r="1" spans="2:6" ht="57.75" customHeight="1" x14ac:dyDescent="0.25">
      <c r="B1" s="2" t="s">
        <v>16</v>
      </c>
      <c r="F1" s="5" t="s">
        <v>0</v>
      </c>
    </row>
    <row r="2" spans="2:6" ht="346.5" customHeight="1" x14ac:dyDescent="0.25"/>
    <row r="3" spans="2:6" ht="18.75" x14ac:dyDescent="0.25">
      <c r="C3" s="8" t="s">
        <v>1</v>
      </c>
      <c r="D3" s="6" t="s">
        <v>17</v>
      </c>
    </row>
    <row r="4" spans="2:6" ht="15" x14ac:dyDescent="0.25">
      <c r="C4" s="7">
        <v>1</v>
      </c>
      <c r="D4" s="7">
        <v>20</v>
      </c>
    </row>
    <row r="5" spans="2:6" ht="15" x14ac:dyDescent="0.25">
      <c r="C5" s="7">
        <v>2</v>
      </c>
      <c r="D5" s="7">
        <v>10</v>
      </c>
    </row>
    <row r="6" spans="2:6" ht="15" x14ac:dyDescent="0.25">
      <c r="C6" s="7">
        <v>3</v>
      </c>
      <c r="D6" s="7">
        <v>10</v>
      </c>
    </row>
    <row r="7" spans="2:6" ht="15" x14ac:dyDescent="0.25">
      <c r="C7" s="7">
        <v>4</v>
      </c>
      <c r="D7" s="7">
        <v>20</v>
      </c>
    </row>
    <row r="8" spans="2:6" ht="15" x14ac:dyDescent="0.25">
      <c r="C8" s="7">
        <v>5</v>
      </c>
      <c r="D8" s="7">
        <v>2</v>
      </c>
    </row>
    <row r="9" spans="2:6" ht="15" x14ac:dyDescent="0.25">
      <c r="C9" s="7">
        <v>6</v>
      </c>
      <c r="D9" s="7">
        <v>13</v>
      </c>
    </row>
    <row r="10" spans="2:6" ht="15" x14ac:dyDescent="0.25">
      <c r="C10" s="7">
        <v>7</v>
      </c>
      <c r="D10" s="7">
        <v>15</v>
      </c>
    </row>
  </sheetData>
  <dataValidations count="4">
    <dataValidation allowBlank="1" showInputMessage="1" showErrorMessage="1" prompt="Колонната диаграма с клъстери и обобщената таблица се актуализират автоматично в работния лист &quot;Резюме&quot;. Изберете клетка F1, за да достигнете до работния лист &quot;Подробни данни за офертата&quot;" sqref="A1"/>
    <dataValidation allowBlank="1" showInputMessage="1" showErrorMessage="1" prompt="Заглавието на този работен лист е в тази клетка. Колонната диаграма с клъстери, изобразяваща дните, оставащи за подаване на оферти, е в клетката по-долу, а обобщената таблица е в клетка C3. Изберете клетка C3, за да филтрирате обобщената таблица" sqref="B1"/>
    <dataValidation allowBlank="1" showInputMessage="1" showErrorMessage="1" prompt="Колонната диаграма с клъстери, изобразяваща дните, оставащи за подаване на оферти, е в тази клетка" sqref="B2"/>
    <dataValidation allowBlank="1" showInputMessage="1" showErrorMessage="1" prompt="Връзката за навигация към работния лист &quot;Подробни данни за офертата&quot; е в тази клетка. Тази клетка не се отпечатва" sqref="F1"/>
  </dataValidations>
  <hyperlinks>
    <hyperlink ref="F1" location="'Подробни данни за офертата'!A1" tooltip="Изберете, за да отидете в работния лист &quot;Подробни данни за офертата&quot;" display="Подробни данни за офертата"/>
  </hyperlinks>
  <printOptions horizontalCentered="1"/>
  <pageMargins left="0.7" right="0.7" top="0.75" bottom="0.75" header="0.3" footer="0.3"/>
  <pageSetup paperSize="9" fitToHeight="0" orientation="landscape" r:id="rId2"/>
  <headerFooter differentFirst="1">
    <oddFooter>Page &amp;P of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4</vt:i4>
      </vt:variant>
    </vt:vector>
  </HeadingPairs>
  <TitlesOfParts>
    <vt:vector size="6" baseType="lpstr">
      <vt:lpstr>Подробни данни за офертата</vt:lpstr>
      <vt:lpstr>Резюме</vt:lpstr>
      <vt:lpstr>Заглавие1</vt:lpstr>
      <vt:lpstr>Заглавие2</vt:lpstr>
      <vt:lpstr>'Подробни данни за офертата'!Печат_заглавия</vt:lpstr>
      <vt:lpstr>Резюме!Печат_заглавия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2017-05-01T05:53:20Z</dcterms:created>
  <dcterms:modified xsi:type="dcterms:W3CDTF">2017-07-06T05:16:56Z</dcterms:modified>
</cp:coreProperties>
</file>