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08907797-586A-4B53-8922-8340A799BC88}" xr6:coauthVersionLast="31" xr6:coauthVersionMax="38" xr10:uidLastSave="{00000000-0000-0000-0000-000000000000}"/>
  <bookViews>
    <workbookView xWindow="930" yWindow="0" windowWidth="28800" windowHeight="11760" xr2:uid="{00000000-000D-0000-FFFF-FFFF00000000}"/>
  </bookViews>
  <sheets>
    <sheet name="Cheltuieli inițiale" sheetId="1" r:id="rId1"/>
  </sheets>
  <definedNames>
    <definedName name="_xlnm.Print_Area" localSheetId="0">'Cheltuieli inițiale'!$B$1:$D$121</definedName>
  </definedNames>
  <calcPr calcId="179017"/>
</workbook>
</file>

<file path=xl/calcChain.xml><?xml version="1.0" encoding="utf-8"?>
<calcChain xmlns="http://schemas.openxmlformats.org/spreadsheetml/2006/main">
  <c r="D17" i="1" l="1"/>
  <c r="D110" i="1" l="1"/>
  <c r="D100" i="1" l="1"/>
  <c r="D101" i="1"/>
  <c r="D55" i="1" l="1"/>
  <c r="D99" i="1" s="1"/>
  <c r="D50" i="1"/>
  <c r="D98" i="1" s="1"/>
  <c r="D42" i="1"/>
  <c r="D97" i="1" s="1"/>
  <c r="D34" i="1"/>
  <c r="D96" i="1" s="1"/>
  <c r="D25" i="1"/>
  <c r="D95" i="1" s="1"/>
  <c r="D94" i="1"/>
  <c r="D69" i="1"/>
  <c r="D87" i="1" s="1"/>
  <c r="D10" i="1" l="1"/>
  <c r="D93" i="1" s="1"/>
  <c r="D102" i="1" s="1"/>
  <c r="D81" i="1"/>
  <c r="D89" i="1" s="1"/>
  <c r="D76" i="1"/>
  <c r="D88" i="1" s="1"/>
  <c r="D90" i="1" l="1"/>
</calcChain>
</file>

<file path=xl/sharedStrings.xml><?xml version="1.0" encoding="utf-8"?>
<sst xmlns="http://schemas.openxmlformats.org/spreadsheetml/2006/main" count="132" uniqueCount="87">
  <si>
    <t>CHELTUIELI INIȚIALE</t>
  </si>
  <si>
    <r>
      <rPr>
        <sz val="10"/>
        <color theme="4" tint="-0.499984740745262"/>
        <rFont val="Georgia"/>
        <family val="1"/>
        <scheme val="major"/>
      </rPr>
      <t>OBSERVAȚIE ÎNAINTE DE A UTILIZA ACEASTĂ FOAIE DE LUCRU</t>
    </r>
    <r>
      <rPr>
        <sz val="10"/>
        <color theme="4" tint="-0.499984740745262"/>
        <rFont val="Arial"/>
        <family val="2"/>
        <scheme val="minor"/>
      </rPr>
      <t xml:space="preserve">
</t>
    </r>
    <r>
      <rPr>
        <sz val="9"/>
        <color theme="4" tint="-0.499984740745262"/>
        <rFont val="Arial"/>
        <family val="2"/>
        <scheme val="minor"/>
      </rPr>
      <t>Aproape toată lumea care a înființat vreodată o firmă a subestimat costurile și apoi s-a confruntat cu pericolul de a nu avea rezerve de capital adecvate. Soluția pentru a evita această capcană este să adoptați o abordare riguroasă pentru cercetare și planificare. Șablonul nostru Cheltuieli inițiale vă va ghida prin proces.</t>
    </r>
    <r>
      <rPr>
        <sz val="10"/>
        <color theme="4" tint="-0.499984740745262"/>
        <rFont val="Arial"/>
        <family val="2"/>
        <scheme val="minor"/>
      </rPr>
      <t xml:space="preserve">
</t>
    </r>
    <r>
      <rPr>
        <sz val="10"/>
        <color theme="4" tint="-0.499984740745262"/>
        <rFont val="Georgia"/>
        <family val="1"/>
        <scheme val="major"/>
      </rPr>
      <t>ÎNCEPEȚI PRIN A ESTIMA CHELTUIELILE</t>
    </r>
    <r>
      <rPr>
        <sz val="10"/>
        <color theme="4" tint="-0.499984740745262"/>
        <rFont val="Arial"/>
        <family val="2"/>
        <scheme val="minor"/>
      </rPr>
      <t xml:space="preserve">
</t>
    </r>
    <r>
      <rPr>
        <sz val="9"/>
        <color theme="4" tint="-0.499984740745262"/>
        <rFont val="Arial"/>
        <family val="2"/>
        <scheme val="minor"/>
      </rPr>
      <t xml:space="preserve">Cât vă va costa să porniți afacerea? Secretul acurateței este atenția la detalii. Pentru fiecare categorie de cheltuieli, faceți o listă cu tot ce va trebui să achiziționați. Aceasta va include atât activele materiale (de exemplu, echipamentele, obiectele de inventar), cât și serviciile (de exemplu, renovarea, asigurările). Apoi stabiliți de unde puteți achiziționa aceste produse sau servicii. Căutați mai mulți furnizori; faceți comparații. Nu analizați doar prețul; sunt importante și condițiile de plată, livrarea, fiabilitatea și service-ul. </t>
    </r>
  </si>
  <si>
    <t>CLĂDIRI/IMOBILIARE</t>
  </si>
  <si>
    <t>Achiziționare</t>
  </si>
  <si>
    <t>Construcție</t>
  </si>
  <si>
    <t>Renovare</t>
  </si>
  <si>
    <t>Altele</t>
  </si>
  <si>
    <t>Total</t>
  </si>
  <si>
    <t>ÎMBUNĂTĂȚIRI ALE PROPRIETĂȚILOR ÎNCHIRIATE</t>
  </si>
  <si>
    <t>Articolul 1</t>
  </si>
  <si>
    <t>Articolul 2</t>
  </si>
  <si>
    <t>Articolul 3</t>
  </si>
  <si>
    <t>Articolul 4</t>
  </si>
  <si>
    <t>LISTĂ DE ECHIPAMENTE - CAPITAL</t>
  </si>
  <si>
    <t>Mobilier</t>
  </si>
  <si>
    <t>Echipament</t>
  </si>
  <si>
    <t>Accesorii</t>
  </si>
  <si>
    <t>Dispozitive</t>
  </si>
  <si>
    <t>CHELTUIELI CU LOCAȚIA ȘI ADMINISTRAREA</t>
  </si>
  <si>
    <t>Închirieri</t>
  </si>
  <si>
    <t>Depozite utilități</t>
  </si>
  <si>
    <t>Taxe juridice și de contabilitate</t>
  </si>
  <si>
    <t>Asigurare preplătită</t>
  </si>
  <si>
    <t xml:space="preserve">Salarii anterioare deschiderii </t>
  </si>
  <si>
    <t>INVENTAR INIȚIAL</t>
  </si>
  <si>
    <t>Categoria 1</t>
  </si>
  <si>
    <t>Categoria 2</t>
  </si>
  <si>
    <t>Categoria 3</t>
  </si>
  <si>
    <t>Categoria 4</t>
  </si>
  <si>
    <t>Categoria 5</t>
  </si>
  <si>
    <t>CHELTUIELI PROMOȚIONALE ȘI DE PUBLICITATE</t>
  </si>
  <si>
    <t>Publicitate</t>
  </si>
  <si>
    <t>Afișe</t>
  </si>
  <si>
    <t>Imprimare</t>
  </si>
  <si>
    <t>Călătorii/divertisment</t>
  </si>
  <si>
    <t>Categorii suplimentare/altele</t>
  </si>
  <si>
    <t>ALTE CHELTUIELI</t>
  </si>
  <si>
    <t>Alte cheltuieli 1</t>
  </si>
  <si>
    <t>Alte cheltuieli 2</t>
  </si>
  <si>
    <t>Rezervă pentru situații neprevăzute</t>
  </si>
  <si>
    <t xml:space="preserve">Capital de lucru </t>
  </si>
  <si>
    <r>
      <rPr>
        <sz val="10"/>
        <color theme="4" tint="-0.499984740745262"/>
        <rFont val="Georgia"/>
        <family val="1"/>
        <scheme val="major"/>
      </rPr>
      <t>ADĂUGAȚI O REZERVĂ PENTRU SITUAȚII NEPREVĂZUTE</t>
    </r>
    <r>
      <rPr>
        <sz val="10"/>
        <color theme="4" tint="-0.499984740745262"/>
        <rFont val="Arial"/>
        <family val="2"/>
        <scheme val="minor"/>
      </rPr>
      <t xml:space="preserve">
</t>
    </r>
    <r>
      <rPr>
        <sz val="9"/>
        <color theme="4" tint="-0.499984740745262"/>
        <rFont val="Arial"/>
        <family val="2"/>
        <scheme val="minor"/>
      </rPr>
      <t xml:space="preserve">Explicați în detaliu cum ați decis valoarea pe care o păstrați ca rezervă. </t>
    </r>
    <r>
      <rPr>
        <sz val="10"/>
        <color theme="4" tint="-0.499984740745262"/>
        <rFont val="Arial"/>
        <family val="2"/>
        <scheme val="minor"/>
      </rPr>
      <t xml:space="preserve">
</t>
    </r>
    <r>
      <rPr>
        <sz val="10"/>
        <color theme="4" tint="-0.499984740745262"/>
        <rFont val="Georgia"/>
        <family val="1"/>
        <scheme val="major"/>
      </rPr>
      <t>STABILIȚI FLUXUL DE NUMERAR</t>
    </r>
    <r>
      <rPr>
        <sz val="10"/>
        <color theme="4" tint="-0.499984740745262"/>
        <rFont val="Arial"/>
        <family val="2"/>
        <scheme val="minor"/>
      </rPr>
      <t xml:space="preserve">
</t>
    </r>
    <r>
      <rPr>
        <sz val="9"/>
        <color theme="4" tint="-0.499984740745262"/>
        <rFont val="Arial"/>
        <family val="2"/>
        <scheme val="minor"/>
      </rPr>
      <t>Nu puteți deschide cu un cont bancar gol. Aveți nevoie de o rezervă de numerar pentru cheltuielile care apar la începutul afacerii. În cele din urmă, ar trebui să aveți o proiecție a fluxului de numerar pe 12 luni. Aici va trebui să stabiliți estimarea de capital de lucru necesar. Momentan, lăsați acest rând necompletat sau aproximați valoarea cât mai bine. După ce ați completat fluxul de numerar, puteți să reveniți și să introduceți suma calculată.</t>
    </r>
    <r>
      <rPr>
        <sz val="10"/>
        <color theme="4" tint="-0.499984740745262"/>
        <rFont val="Arial"/>
        <family val="2"/>
        <scheme val="minor"/>
      </rPr>
      <t xml:space="preserve">
</t>
    </r>
    <r>
      <rPr>
        <sz val="10"/>
        <color theme="4" tint="-0.499984740745262"/>
        <rFont val="Georgia"/>
        <family val="1"/>
        <scheme val="major"/>
      </rPr>
      <t>INTRODUCEȚI SURSELE DE CAPITAL</t>
    </r>
    <r>
      <rPr>
        <sz val="10"/>
        <color theme="4" tint="-0.499984740745262"/>
        <rFont val="Arial"/>
        <family val="2"/>
        <scheme val="minor"/>
      </rPr>
      <t xml:space="preserve">
</t>
    </r>
    <r>
      <rPr>
        <sz val="9"/>
        <color theme="4" tint="-0.499984740745262"/>
        <rFont val="Arial"/>
        <family val="2"/>
        <scheme val="minor"/>
      </rPr>
      <t>Acum, că ați estimat de cât capital veți avea nevoie pentru a începe, îndreptați-vă atenția spre partea de sus a acestei foi de lucru. Introduceți sumele pe care le veți furniza dvs., cele pe care le vor aduce partenerii sau investitorii și sumele care vor fi împrumutate.</t>
    </r>
  </si>
  <si>
    <t>SURSE DE CAPITAL</t>
  </si>
  <si>
    <r>
      <t>INVESTIȚIA PROPRIETARILOR</t>
    </r>
    <r>
      <rPr>
        <sz val="9"/>
        <color theme="4" tint="-0.499984740745262"/>
        <rFont val="Arial"/>
        <family val="2"/>
        <scheme val="minor"/>
      </rPr>
      <t xml:space="preserve"> (NUME ȘI PROCENT DE PROPRIETATE)</t>
    </r>
  </si>
  <si>
    <t>Numele și procentul de proprietate</t>
  </si>
  <si>
    <t>Alt investitor</t>
  </si>
  <si>
    <t>ÎMPRUMUTURI BANCARE</t>
  </si>
  <si>
    <t>Bancă 1</t>
  </si>
  <si>
    <t>Bancă 2</t>
  </si>
  <si>
    <t>Bancă 3</t>
  </si>
  <si>
    <t>Bancă 4</t>
  </si>
  <si>
    <t>ALTE ÎMPRUMUTURI</t>
  </si>
  <si>
    <t>Sursă 1</t>
  </si>
  <si>
    <t>Sursă 2</t>
  </si>
  <si>
    <r>
      <rPr>
        <sz val="10"/>
        <color theme="4" tint="-0.499984740745262"/>
        <rFont val="Georgia"/>
        <family val="1"/>
        <scheme val="major"/>
      </rPr>
      <t>OFERIȚI O DOVADĂ DE GARANȚIE</t>
    </r>
    <r>
      <rPr>
        <sz val="10"/>
        <color theme="4" tint="-0.499984740745262"/>
        <rFont val="Arial"/>
        <family val="2"/>
        <scheme val="minor"/>
      </rPr>
      <t xml:space="preserve">
</t>
    </r>
    <r>
      <rPr>
        <sz val="9"/>
        <color theme="4" tint="-0.499984740745262"/>
        <rFont val="Arial"/>
        <family val="2"/>
        <scheme val="minor"/>
      </rPr>
      <t>Dacă veți utiliza acest plan pentru a susține o solicitare de împrumut bancar, utilizați secțiunea din partea de jos pentru a arăta activele oferite ca garanții pentru a securiza împrumutul și a estima valoarea acestor elemente. Fiți pregătit să oferiți dovezi pentru estimările de valoare ale garanțiilor.</t>
    </r>
  </si>
  <si>
    <t>REZUMAT</t>
  </si>
  <si>
    <t>SURSĂ DE CAPITAL</t>
  </si>
  <si>
    <t>Capital de la proprietari și alte investiții</t>
  </si>
  <si>
    <t>Împrumuturi bancare</t>
  </si>
  <si>
    <t>Alte împrumuturi</t>
  </si>
  <si>
    <t>Clădiri/imobiliare</t>
  </si>
  <si>
    <t>Îmbunătățiri ale proprietăților închiriate</t>
  </si>
  <si>
    <t>Echipamente - capital</t>
  </si>
  <si>
    <t>Cheltuieli privind locația/administrarea</t>
  </si>
  <si>
    <t>Inventar inițial</t>
  </si>
  <si>
    <t>Cheltuieli promoționale/de publicitate</t>
  </si>
  <si>
    <t>Alte cheltuieli</t>
  </si>
  <si>
    <t>Fond de rezervă</t>
  </si>
  <si>
    <t>Capital de lucru</t>
  </si>
  <si>
    <t>SECURITATE ȘI GARANȚIE PENTRU PROPUNEREA DE ÎMPRUMUT</t>
  </si>
  <si>
    <t>GARANȚIE PENTRU ÎMPRUMUTURI</t>
  </si>
  <si>
    <t>Imobiliare</t>
  </si>
  <si>
    <t>Alte garanții</t>
  </si>
  <si>
    <t>PROPRIETARI</t>
  </si>
  <si>
    <t>Numele dvs. aici</t>
  </si>
  <si>
    <t>Alt proprietar</t>
  </si>
  <si>
    <t>GARANȚII ÎMPRUMUTULUI (ALȚII DECÂT PROPRIETARII)</t>
  </si>
  <si>
    <t>Garant împrumut 1</t>
  </si>
  <si>
    <t>Garant împrumut 2</t>
  </si>
  <si>
    <t>Garant împrumut 3</t>
  </si>
  <si>
    <t xml:space="preserve"> </t>
  </si>
  <si>
    <t>DESCRIERE</t>
  </si>
  <si>
    <t>NUME FIRMĂ, SRL</t>
  </si>
  <si>
    <t>SUMĂ</t>
  </si>
  <si>
    <t>TOTALURI</t>
  </si>
  <si>
    <t>VALOARE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</si>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</sst>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 &quot;lei&quot;_-;\-* #,##0\ &quot;lei&quot;_-;_-* &quot;-&quot;\ &quot;lei&quot;_-;_-@_-"/>
    <numFmt numFmtId="165" formatCode="_-* #,##0.00\ &quot;lei&quot;_-;\-* #,##0.00\ &quot;lei&quot;_-;_-* &quot;-&quot;??\ &quot;lei&quot;_-;_-@_-"/>
    <numFmt numFmtId="166" formatCode="#,##0.00\ &quot;lei&quot;"/>
  </numFmts>
  <fonts count="28" x14ac:knownFonts="1">
    <font>
      <sz val="10"/>
      <color theme="1" tint="0.24994659260841701"/>
      <name val="Arial"/>
      <family val="2"/>
      <scheme val="minor"/>
    </font>
    <font>
      <sz val="11"/>
      <color theme="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b/>
      <sz val="9"/>
      <color theme="4" tint="0.39991454817346722"/>
      <name val="Arial"/>
      <family val="2"/>
      <scheme val="minor"/>
    </font>
    <font>
      <b/>
      <sz val="9"/>
      <color theme="4" tint="-0.24994659260841701"/>
      <name val="Arial"/>
      <family val="2"/>
      <scheme val="minor"/>
    </font>
    <font>
      <sz val="10"/>
      <color theme="4"/>
      <name val="Arial"/>
      <family val="2"/>
      <scheme val="minor"/>
    </font>
    <font>
      <sz val="10"/>
      <color theme="4" tint="-0.499984740745262"/>
      <name val="Arial"/>
      <family val="2"/>
      <scheme val="minor"/>
    </font>
    <font>
      <sz val="10"/>
      <color theme="4" tint="-0.499984740745262"/>
      <name val="Georgia"/>
      <family val="1"/>
      <scheme val="major"/>
    </font>
    <font>
      <sz val="10"/>
      <color theme="4" tint="-0.499984740745262"/>
      <name val="Arial"/>
      <family val="1"/>
      <scheme val="minor"/>
    </font>
    <font>
      <sz val="9"/>
      <color theme="4" tint="-0.499984740745262"/>
      <name val="Arial"/>
      <family val="2"/>
      <scheme val="minor"/>
    </font>
    <font>
      <b/>
      <sz val="9"/>
      <color theme="4" tint="-0.499984740745262"/>
      <name val="Arial"/>
      <family val="2"/>
      <scheme val="minor"/>
    </font>
    <font>
      <sz val="10"/>
      <color theme="1" tint="0.34998626667073579"/>
      <name val="Arial"/>
      <family val="2"/>
      <scheme val="minor"/>
    </font>
    <font>
      <b/>
      <sz val="10"/>
      <color theme="1" tint="0.34998626667073579"/>
      <name val="Arial"/>
      <family val="2"/>
      <scheme val="minor"/>
    </font>
    <font>
      <sz val="10"/>
      <color theme="1" tint="0.24994659260841701"/>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top style="medium">
        <color theme="4" tint="-0.24994659260841701"/>
      </top>
      <bottom/>
      <diagonal/>
    </border>
    <border>
      <left/>
      <right/>
      <top style="dotted">
        <color theme="4"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vertical="center"/>
    </xf>
    <xf numFmtId="0" fontId="3"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Protection="0">
      <alignment horizontal="left" vertical="center" indent="1"/>
    </xf>
    <xf numFmtId="0" fontId="4" fillId="0" borderId="0" applyNumberFormat="0" applyFill="0" applyBorder="0" applyAlignment="0" applyProtection="0"/>
    <xf numFmtId="0" fontId="5"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15" fillId="9" borderId="10" applyNumberFormat="0" applyFont="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1">
    <xf numFmtId="0" fontId="0" fillId="0" borderId="0" xfId="0">
      <alignment vertical="center"/>
    </xf>
    <xf numFmtId="0" fontId="2" fillId="0" borderId="0" xfId="2" applyAlignment="1">
      <alignment vertical="center"/>
    </xf>
    <xf numFmtId="0" fontId="0" fillId="0" borderId="0" xfId="0" applyAlignment="1">
      <alignment horizontal="left" vertical="center" indent="1"/>
    </xf>
    <xf numFmtId="0" fontId="4" fillId="0" borderId="0" xfId="4" applyAlignment="1">
      <alignment horizontal="right" vertical="center"/>
    </xf>
    <xf numFmtId="0" fontId="3" fillId="0" borderId="0" xfId="1" applyAlignment="1">
      <alignment horizontal="left" vertical="center" indent="1"/>
    </xf>
    <xf numFmtId="0" fontId="12" fillId="0" borderId="0" xfId="3" applyFont="1">
      <alignment horizontal="left" vertical="center" indent="1"/>
    </xf>
    <xf numFmtId="0" fontId="8" fillId="0" borderId="0" xfId="0" applyFont="1">
      <alignment vertical="center"/>
    </xf>
    <xf numFmtId="0" fontId="12" fillId="0" borderId="0" xfId="3" applyFont="1" applyAlignment="1">
      <alignment horizontal="left" vertical="center"/>
    </xf>
    <xf numFmtId="0" fontId="12" fillId="0" borderId="0" xfId="3" applyFont="1" applyAlignment="1">
      <alignment horizontal="right" vertical="center" indent="1"/>
    </xf>
    <xf numFmtId="0" fontId="10" fillId="0" borderId="0" xfId="0" applyFont="1" applyBorder="1" applyAlignment="1">
      <alignment horizontal="left" vertical="center" wrapText="1" indent="1"/>
    </xf>
    <xf numFmtId="0" fontId="8" fillId="0" borderId="0" xfId="0" applyFont="1" applyBorder="1" applyAlignment="1">
      <alignment horizontal="left" vertical="center" wrapText="1" indent="1"/>
    </xf>
    <xf numFmtId="0" fontId="7" fillId="0" borderId="0" xfId="0" applyFont="1" applyBorder="1" applyAlignment="1">
      <alignment horizontal="left" vertical="center" wrapText="1" indent="1"/>
    </xf>
    <xf numFmtId="0" fontId="13" fillId="0" borderId="0" xfId="0" applyFont="1" applyFill="1" applyBorder="1" applyAlignment="1">
      <alignment horizontal="left" vertical="center" indent="1"/>
    </xf>
    <xf numFmtId="0" fontId="13" fillId="0" borderId="0" xfId="0" applyFont="1" applyFill="1" applyBorder="1">
      <alignment vertical="center"/>
    </xf>
    <xf numFmtId="0" fontId="13" fillId="2" borderId="0" xfId="0" applyFont="1" applyFill="1" applyBorder="1" applyAlignment="1">
      <alignment horizontal="left" vertical="center" indent="1"/>
    </xf>
    <xf numFmtId="0" fontId="13" fillId="2" borderId="0" xfId="0" applyFont="1" applyFill="1" applyBorder="1">
      <alignment vertical="center"/>
    </xf>
    <xf numFmtId="0" fontId="14" fillId="2" borderId="0" xfId="0" applyFont="1" applyFill="1" applyBorder="1" applyAlignment="1">
      <alignment horizontal="left" vertical="center" indent="1"/>
    </xf>
    <xf numFmtId="0" fontId="14" fillId="2" borderId="0" xfId="0" applyFont="1" applyFill="1" applyBorder="1">
      <alignment vertical="center"/>
    </xf>
    <xf numFmtId="0" fontId="8" fillId="0" borderId="4" xfId="0" applyFont="1" applyFill="1" applyBorder="1">
      <alignment vertical="center"/>
    </xf>
    <xf numFmtId="0" fontId="8" fillId="0" borderId="4" xfId="0" applyFont="1" applyFill="1" applyBorder="1" applyAlignment="1">
      <alignment horizontal="right" vertical="center"/>
    </xf>
    <xf numFmtId="0" fontId="13" fillId="0" borderId="5" xfId="0" applyFont="1" applyFill="1" applyBorder="1" applyAlignment="1">
      <alignment horizontal="left" vertical="center" indent="1"/>
    </xf>
    <xf numFmtId="0" fontId="13" fillId="0" borderId="5" xfId="0" applyFont="1" applyFill="1" applyBorder="1">
      <alignment vertical="center"/>
    </xf>
    <xf numFmtId="0" fontId="12" fillId="0" borderId="0" xfId="3" applyFont="1" applyFill="1" applyBorder="1" applyAlignment="1">
      <alignment horizontal="left" vertical="center" indent="1"/>
    </xf>
    <xf numFmtId="166" fontId="0" fillId="0" borderId="0" xfId="0" applyNumberFormat="1" applyAlignment="1">
      <alignment horizontal="right" vertical="center" indent="1"/>
    </xf>
    <xf numFmtId="166" fontId="14" fillId="2" borderId="0" xfId="0" applyNumberFormat="1" applyFont="1" applyFill="1" applyBorder="1" applyAlignment="1">
      <alignment horizontal="right" vertical="center" indent="1"/>
    </xf>
    <xf numFmtId="0" fontId="10"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0" fillId="0" borderId="0" xfId="0" applyAlignment="1">
      <alignment horizontal="center" vertical="center"/>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5"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10" builtinId="5" customBuiltin="1"/>
    <cellStyle name="Title" xfId="1" builtinId="15" customBuiltin="1"/>
    <cellStyle name="Total" xfId="22" builtinId="25" customBuiltin="1"/>
    <cellStyle name="Warning Text" xfId="19" builtinId="11" customBuiltin="1"/>
  </cellStyles>
  <dxfs count="75">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border outline="0">
        <top style="medium">
          <color theme="4" tint="-0.24994659260841701"/>
        </top>
      </border>
    </dxf>
    <dxf>
      <font>
        <b/>
        <i val="0"/>
        <strike val="0"/>
        <condense val="0"/>
        <extend val="0"/>
        <outline val="0"/>
        <shadow val="0"/>
        <u val="none"/>
        <vertAlign val="baseline"/>
        <sz val="9"/>
        <color theme="4" tint="-0.499984740745262"/>
        <name val="Arial"/>
        <scheme val="minor"/>
      </font>
      <fill>
        <patternFill patternType="none">
          <fgColor indexed="64"/>
          <bgColor indexed="65"/>
        </patternFill>
      </fill>
      <alignment horizontal="left" vertical="center" textRotation="0" wrapText="0" indent="1" justifyLastLine="0" shrinkToFit="0" readingOrder="0"/>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dxf>
    <dxf>
      <numFmt numFmtId="166" formatCode="#,##0.00\ &quot;lei&quot;"/>
      <alignment horizontal="righ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sz val="9"/>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numFmt numFmtId="166" formatCode="#,##0.00\ &quot;lei&quot;"/>
      <alignment horizontal="right" vertical="center" textRotation="0" wrapText="0" indent="1" justifyLastLine="0" shrinkToFit="0" readingOrder="0"/>
    </dxf>
    <dxf>
      <numFmt numFmtId="166" formatCode="#,##0.00\ &quot;lei&quot;"/>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strike val="0"/>
        <outline val="0"/>
        <shadow val="0"/>
        <u val="none"/>
        <vertAlign val="baseline"/>
        <color theme="4" tint="-0.499984740745262"/>
        <name val="Arial"/>
        <scheme val="minor"/>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499984740745262"/>
      </font>
      <fill>
        <patternFill patternType="none">
          <fgColor indexed="64"/>
          <bgColor auto="1"/>
        </patternFill>
      </fill>
      <border diagonalUp="0" diagonalDown="0">
        <left/>
        <right/>
        <top style="medium">
          <color theme="4" tint="-0.24994659260841701"/>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p Expenses" defaultPivotStyle="PivotStyleLight16">
    <tableStyle name="Startup Expenses" pivot="0" count="6" xr9:uid="{00000000-0011-0000-FFFF-FFFF00000000}">
      <tableStyleElement type="wholeTable" dxfId="74"/>
      <tableStyleElement type="headerRow" dxfId="73"/>
      <tableStyleElement type="totalRow" dxfId="72"/>
      <tableStyleElement type="lastColumn" dxfId="71"/>
      <tableStyleElement type="secondRowStripe" dxfId="70"/>
      <tableStyleElement type="lastTotalCell" dxfId="6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stițiiProprietari" displayName="InvestițiiProprietari" ref="B64:D69" totalsRowCount="1" headerRowDxfId="68">
  <tableColumns count="3">
    <tableColumn id="1" xr3:uid="{00000000-0010-0000-0000-000001000000}" name="INVESTIȚIA PROPRIETARILOR (NUME ȘI PROCENT DE PROPRIETATE)" totalsRowLabel="Total" dataDxfId="67" totalsRowDxfId="66"/>
    <tableColumn id="3" xr3:uid="{00000000-0010-0000-0000-000003000000}" name=" "/>
    <tableColumn id="2" xr3:uid="{00000000-0010-0000-0000-000002000000}" name="SUMĂ" totalsRowFunction="sum" dataDxfId="65" totalsRowDxfId="64"/>
  </tableColumns>
  <tableStyleInfo name="Startup Expenses" showFirstColumn="0" showLastColumn="1" showRowStripes="1" showColumnStripes="0"/>
  <extLst>
    <ext xmlns:x14="http://schemas.microsoft.com/office/spreadsheetml/2009/9/main" uri="{504A1905-F514-4f6f-8877-14C23A59335A}">
      <x14:table altTextSummary="Introduceți investiția proprietarilor (numele și procentul de proprietate) în acest tabel"/>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ÎmprumuturiBancare" displayName="ÎmprumuturiBancare" ref="B71:D76" totalsRowCount="1" headerRowDxfId="23">
  <tableColumns count="3">
    <tableColumn id="1" xr3:uid="{00000000-0010-0000-0900-000001000000}" name="ÎMPRUMUTURI BANCARE" totalsRowLabel="Total" dataDxfId="22" totalsRowDxfId="21"/>
    <tableColumn id="3" xr3:uid="{00000000-0010-0000-0900-000003000000}" name=" "/>
    <tableColumn id="2" xr3:uid="{00000000-0010-0000-0900-000002000000}" name="SUMĂ" totalsRowFunction="sum" dataDxfId="20" totalsRowDxfId="19"/>
  </tableColumns>
  <tableStyleInfo name="Startup Expenses" showFirstColumn="0" showLastColumn="1" showRowStripes="1" showColumnStripes="0"/>
  <extLst>
    <ext xmlns:x14="http://schemas.microsoft.com/office/spreadsheetml/2009/9/main" uri="{504A1905-F514-4f6f-8877-14C23A59335A}">
      <x14:table altTextSummary="Introduceți Împrumuturile bancare și suma în acest tabel"/>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A000000}" name="AlteÎmprumuturi" displayName="AlteÎmprumuturi" ref="B78:D81" totalsRowCount="1" headerRowDxfId="18">
  <tableColumns count="3">
    <tableColumn id="1" xr3:uid="{00000000-0010-0000-0A00-000001000000}" name="ALTE ÎMPRUMUTURI" totalsRowLabel="Total" dataDxfId="17" totalsRowDxfId="16"/>
    <tableColumn id="3" xr3:uid="{00000000-0010-0000-0A00-000003000000}" name=" "/>
    <tableColumn id="2" xr3:uid="{00000000-0010-0000-0A00-000002000000}" name="SUMĂ" totalsRowFunction="sum" dataDxfId="15" totalsRowDxfId="14"/>
  </tableColumns>
  <tableStyleInfo name="Startup Expenses" showFirstColumn="0" showLastColumn="1" showRowStripes="1" showColumnStripes="0"/>
  <extLst>
    <ext xmlns:x14="http://schemas.microsoft.com/office/spreadsheetml/2009/9/main" uri="{504A1905-F514-4f6f-8877-14C23A59335A}">
      <x14:table altTextSummary="Introduceți Alte împrumuturi și suma în acest tabel"/>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SurseCapital" displayName="SurseCapital" ref="B86:D90" totalsRowCount="1" headerRowDxfId="13">
  <tableColumns count="3">
    <tableColumn id="1" xr3:uid="{00000000-0010-0000-0B00-000001000000}" name="SURSĂ DE CAPITAL" totalsRowLabel="Total" dataDxfId="12" totalsRowDxfId="11"/>
    <tableColumn id="3" xr3:uid="{00000000-0010-0000-0B00-000003000000}" name=" "/>
    <tableColumn id="2" xr3:uid="{00000000-0010-0000-0B00-000002000000}" name="TOTALURI" totalsRowFunction="sum" dataDxfId="10" totalsRowDxfId="9"/>
  </tableColumns>
  <tableStyleInfo name="Startup Expenses" showFirstColumn="0" showLastColumn="1" showRowStripes="1" showColumnStripes="0"/>
  <extLst>
    <ext xmlns:x14="http://schemas.microsoft.com/office/spreadsheetml/2009/9/main" uri="{504A1905-F514-4f6f-8877-14C23A59335A}">
      <x14:table altTextSummary="Elementele Sursă de capital și Totaluri sunt actualizate automat în acest tabel"/>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CheltuieliInițiale" displayName="CheltuieliInițiale" ref="B92:D102" totalsRowCount="1" headerRowDxfId="8">
  <tableColumns count="3">
    <tableColumn id="1" xr3:uid="{00000000-0010-0000-0C00-000001000000}" name="CHELTUIELI INIȚIALE" totalsRowLabel="Total" dataDxfId="7" totalsRowDxfId="6"/>
    <tableColumn id="3" xr3:uid="{00000000-0010-0000-0C00-000003000000}" name=" "/>
    <tableColumn id="2" xr3:uid="{00000000-0010-0000-0C00-000002000000}" name="TOTALURI" totalsRowFunction="sum" dataDxfId="5" totalsRowDxfId="4"/>
  </tableColumns>
  <tableStyleInfo name="Startup Expenses" showFirstColumn="0" showLastColumn="0" showRowStripes="1" showColumnStripes="0"/>
  <extLst>
    <ext xmlns:x14="http://schemas.microsoft.com/office/spreadsheetml/2009/9/main" uri="{504A1905-F514-4f6f-8877-14C23A59335A}">
      <x14:table altTextSummary="Elementele Cheltuieli inițiale și Totaluri sunt actualizate automat în acest tabel"/>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Proprietari" displayName="Proprietari" ref="B112:B115" totalsRowShown="0" headerRowDxfId="3" tableBorderDxfId="2">
  <autoFilter ref="B112:B115" xr:uid="{00000000-0009-0000-0100-00000F000000}">
    <filterColumn colId="0" hiddenButton="1"/>
  </autoFilter>
  <tableColumns count="1">
    <tableColumn id="1" xr3:uid="{00000000-0010-0000-0D00-000001000000}" name="PROPRIETARI"/>
  </tableColumns>
  <tableStyleInfo name="Startup Expenses" showFirstColumn="0" showLastColumn="0" showRowStripes="0" showColumnStripes="0"/>
  <extLst>
    <ext xmlns:x14="http://schemas.microsoft.com/office/spreadsheetml/2009/9/main" uri="{504A1905-F514-4f6f-8877-14C23A59335A}">
      <x14:table altTextSummary="Introduceți numele proprietarilor în acest tabel"/>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E000000}" name="Garanți" displayName="Garanți" ref="B117:B120" totalsRowShown="0" headerRowDxfId="1" tableBorderDxfId="0">
  <autoFilter ref="B117:B120" xr:uid="{00000000-0009-0000-0100-000012000000}">
    <filterColumn colId="0" hiddenButton="1"/>
  </autoFilter>
  <tableColumns count="1">
    <tableColumn id="1" xr3:uid="{00000000-0010-0000-0E00-000001000000}" name="GARANȚII ÎMPRUMUTULUI (ALȚII DECÂT PROPRIETARII)"/>
  </tableColumns>
  <tableStyleInfo name="Startup Expenses" showFirstColumn="0" showLastColumn="0" showRowStripes="0" showColumnStripes="0"/>
  <extLst>
    <ext xmlns:x14="http://schemas.microsoft.com/office/spreadsheetml/2009/9/main" uri="{504A1905-F514-4f6f-8877-14C23A59335A}">
      <x14:table altTextSummary="Introduceți numele garanților împrumutului (alții decât proprietarii) în acest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Imobiliare" displayName="Imobiliare" ref="B5:D10" totalsRowCount="1" headerRowDxfId="63">
  <tableColumns count="3">
    <tableColumn id="1" xr3:uid="{00000000-0010-0000-0100-000001000000}" name="CLĂDIRI/IMOBILIARE" totalsRowLabel="Total" dataDxfId="62" totalsRowDxfId="61"/>
    <tableColumn id="3" xr3:uid="{00000000-0010-0000-0100-000003000000}" name=" "/>
    <tableColumn id="2" xr3:uid="{00000000-0010-0000-0100-000002000000}" name="SUMĂ" totalsRowFunction="sum" dataDxfId="60" totalsRowDxfId="59"/>
  </tableColumns>
  <tableStyleInfo name="Startup Expenses" showFirstColumn="0" showLastColumn="1" showRowStripes="1" showColumnStripes="0"/>
  <extLst>
    <ext xmlns:x14="http://schemas.microsoft.com/office/spreadsheetml/2009/9/main" uri="{504A1905-F514-4f6f-8877-14C23A59335A}">
      <x14:table altTextSummary="Introduceți elementele imobiliare și suma în acest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Îmbunătățiri" displayName="Îmbunătățiri" ref="B12:D17" totalsRowCount="1" headerRowDxfId="58">
  <tableColumns count="3">
    <tableColumn id="1" xr3:uid="{00000000-0010-0000-0200-000001000000}" name="ÎMBUNĂTĂȚIRI ALE PROPRIETĂȚILOR ÎNCHIRIATE" totalsRowLabel="Total" dataDxfId="57" totalsRowDxfId="56"/>
    <tableColumn id="3" xr3:uid="{00000000-0010-0000-0200-000003000000}" name=" "/>
    <tableColumn id="2" xr3:uid="{00000000-0010-0000-0200-000002000000}" name="SUMĂ" totalsRowFunction="sum" dataDxfId="55" totalsRowDxfId="54"/>
  </tableColumns>
  <tableStyleInfo name="Startup Expenses" showFirstColumn="0" showLastColumn="1" showRowStripes="1" showColumnStripes="0"/>
  <extLst>
    <ext xmlns:x14="http://schemas.microsoft.com/office/spreadsheetml/2009/9/main" uri="{504A1905-F514-4f6f-8877-14C23A59335A}">
      <x14:table altTextSummary="Introduceți îmbunătățiri ale proprietăților închiriate și valoarea în acest tabe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apital" displayName="Capital" ref="B19:D25" totalsRowCount="1" headerRowDxfId="53">
  <tableColumns count="3">
    <tableColumn id="1" xr3:uid="{00000000-0010-0000-0300-000001000000}" name="LISTĂ DE ECHIPAMENTE - CAPITAL" totalsRowLabel="Total" dataDxfId="52" totalsRowDxfId="51"/>
    <tableColumn id="3" xr3:uid="{00000000-0010-0000-0300-000003000000}" name=" "/>
    <tableColumn id="2" xr3:uid="{00000000-0010-0000-0300-000002000000}" name="SUMĂ" totalsRowFunction="sum" dataDxfId="50" totalsRowDxfId="49"/>
  </tableColumns>
  <tableStyleInfo name="Startup Expenses" showFirstColumn="0" showLastColumn="1" showRowStripes="1" showColumnStripes="0"/>
  <extLst>
    <ext xmlns:x14="http://schemas.microsoft.com/office/spreadsheetml/2009/9/main" uri="{504A1905-F514-4f6f-8877-14C23A59335A}">
      <x14:table altTextSummary="Introduceți lista de echipamente și suma în acest tabe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heltuieliAdministrative" displayName="CheltuieliAdministrative" ref="B27:D34" totalsRowCount="1" headerRowDxfId="48">
  <tableColumns count="3">
    <tableColumn id="1" xr3:uid="{00000000-0010-0000-0400-000001000000}" name="CHELTUIELI CU LOCAȚIA ȘI ADMINISTRAREA" totalsRowLabel="Total" dataDxfId="47" totalsRowDxfId="46"/>
    <tableColumn id="3" xr3:uid="{00000000-0010-0000-0400-000003000000}" name=" "/>
    <tableColumn id="2" xr3:uid="{00000000-0010-0000-0400-000002000000}" name="SUMĂ" totalsRowFunction="sum" dataDxfId="45" totalsRowDxfId="44"/>
  </tableColumns>
  <tableStyleInfo name="Startup Expenses" showFirstColumn="0" showLastColumn="1" showRowStripes="1" showColumnStripes="0"/>
  <extLst>
    <ext xmlns:x14="http://schemas.microsoft.com/office/spreadsheetml/2009/9/main" uri="{504A1905-F514-4f6f-8877-14C23A59335A}">
      <x14:table altTextSummary="Introduceți cheltuielile privind locația și administrarea și suma în acest tabel"/>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InventarInițial" displayName="InventarInițial" ref="B36:D42" totalsRowCount="1" headerRowDxfId="43">
  <tableColumns count="3">
    <tableColumn id="1" xr3:uid="{00000000-0010-0000-0500-000001000000}" name="INVENTAR INIȚIAL" totalsRowLabel="Total" dataDxfId="42" totalsRowDxfId="41"/>
    <tableColumn id="3" xr3:uid="{00000000-0010-0000-0500-000003000000}" name=" "/>
    <tableColumn id="2" xr3:uid="{00000000-0010-0000-0500-000002000000}" name="SUMĂ" totalsRowFunction="sum" dataDxfId="40" totalsRowDxfId="39"/>
  </tableColumns>
  <tableStyleInfo name="Startup Expenses" showFirstColumn="0" showLastColumn="1" showRowStripes="1" showColumnStripes="0"/>
  <extLst>
    <ext xmlns:x14="http://schemas.microsoft.com/office/spreadsheetml/2009/9/main" uri="{504A1905-F514-4f6f-8877-14C23A59335A}">
      <x14:table altTextSummary="Introduceți elementele inventarului inițial și suma în acest tabel"/>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CheltuieliPromo" displayName="CheltuieliPromo" ref="B44:D50" totalsRowCount="1" headerRowDxfId="38">
  <tableColumns count="3">
    <tableColumn id="1" xr3:uid="{00000000-0010-0000-0600-000001000000}" name="CHELTUIELI PROMOȚIONALE ȘI DE PUBLICITATE" totalsRowLabel="Total" dataDxfId="37" totalsRowDxfId="36"/>
    <tableColumn id="3" xr3:uid="{00000000-0010-0000-0600-000003000000}" name=" "/>
    <tableColumn id="2" xr3:uid="{00000000-0010-0000-0600-000002000000}" name="SUMĂ" totalsRowFunction="sum" dataDxfId="35" totalsRowDxfId="34"/>
  </tableColumns>
  <tableStyleInfo name="Startup Expenses" showFirstColumn="0" showLastColumn="1" showRowStripes="1" showColumnStripes="0"/>
  <extLst>
    <ext xmlns:x14="http://schemas.microsoft.com/office/spreadsheetml/2009/9/main" uri="{504A1905-F514-4f6f-8877-14C23A59335A}">
      <x14:table altTextSummary="Introduceți cheltuielile promoționale și de publicitate și suma în acest tabel"/>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AlteCheltuieli" displayName="AlteCheltuieli" ref="B52:D55" totalsRowCount="1" headerRowDxfId="33">
  <tableColumns count="3">
    <tableColumn id="1" xr3:uid="{00000000-0010-0000-0700-000001000000}" name="ALTE CHELTUIELI" totalsRowLabel="Total" dataDxfId="32" totalsRowDxfId="31"/>
    <tableColumn id="3" xr3:uid="{00000000-0010-0000-0700-000003000000}" name=" "/>
    <tableColumn id="2" xr3:uid="{00000000-0010-0000-0700-000002000000}" name="SUMĂ" totalsRowFunction="sum" dataDxfId="30" totalsRowDxfId="29"/>
  </tableColumns>
  <tableStyleInfo name="Startup Expenses" showFirstColumn="0" showLastColumn="1" showRowStripes="1" showColumnStripes="0"/>
  <extLst>
    <ext xmlns:x14="http://schemas.microsoft.com/office/spreadsheetml/2009/9/main" uri="{504A1905-F514-4f6f-8877-14C23A59335A}">
      <x14:table altTextSummary="Introduceți alte cheltuieli și suma în acest tabel"/>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Garanție" displayName="Garanție" ref="B105:D110" totalsRowCount="1" headerRowDxfId="28">
  <tableColumns count="3">
    <tableColumn id="1" xr3:uid="{00000000-0010-0000-0800-000001000000}" name="GARANȚIE PENTRU ÎMPRUMUTURI" totalsRowLabel="Total" dataDxfId="27" totalsRowDxfId="26"/>
    <tableColumn id="3" xr3:uid="{00000000-0010-0000-0800-000003000000}" name="DESCRIERE"/>
    <tableColumn id="2" xr3:uid="{00000000-0010-0000-0800-000002000000}" name="VALOARE" totalsRowFunction="sum" dataDxfId="25" totalsRowDxfId="24"/>
  </tableColumns>
  <tableStyleInfo name="Startup Expenses" showFirstColumn="0" showLastColumn="0" showRowStripes="1" showColumnStripes="0"/>
  <extLst>
    <ext xmlns:x14="http://schemas.microsoft.com/office/spreadsheetml/2009/9/main" uri="{504A1905-F514-4f6f-8877-14C23A59335A}">
      <x14:table altTextSummary="Introduceți garanția pentru împrumuturi, descrierea și valoarea în acest tabel"/>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120"/>
  <sheetViews>
    <sheetView showGridLines="0" tabSelected="1" zoomScaleNormal="100" zoomScaleSheetLayoutView="100" workbookViewId="0"/>
  </sheetViews>
  <sheetFormatPr defaultRowHeight="21" customHeight="1" x14ac:dyDescent="0.2"/>
  <cols>
    <col min="1" max="1" width="2.5703125" customWidth="1"/>
    <col min="2" max="2" width="43.85546875" customWidth="1"/>
    <col min="3" max="3" width="36.5703125" customWidth="1"/>
    <col min="4" max="4" width="23.7109375" customWidth="1"/>
  </cols>
  <sheetData>
    <row r="1" spans="1:4" ht="41.25" customHeight="1" x14ac:dyDescent="0.2">
      <c r="A1" s="4" t="s">
        <v>0</v>
      </c>
      <c r="D1" s="3" t="s">
        <v>82</v>
      </c>
    </row>
    <row r="2" spans="1:4" ht="162.75" customHeight="1" x14ac:dyDescent="0.2">
      <c r="B2" s="25" t="s">
        <v>1</v>
      </c>
      <c r="C2" s="26"/>
      <c r="D2" s="27"/>
    </row>
    <row r="3" spans="1:4" ht="9.9499999999999993" customHeight="1" x14ac:dyDescent="0.2">
      <c r="B3" s="9"/>
      <c r="C3" s="11"/>
      <c r="D3" s="11"/>
    </row>
    <row r="4" spans="1:4" ht="21" customHeight="1" x14ac:dyDescent="0.2">
      <c r="B4" s="1" t="s">
        <v>0</v>
      </c>
    </row>
    <row r="5" spans="1:4" ht="21" customHeight="1" x14ac:dyDescent="0.2">
      <c r="B5" s="5" t="s">
        <v>2</v>
      </c>
      <c r="C5" s="6" t="s">
        <v>80</v>
      </c>
      <c r="D5" s="8" t="s">
        <v>83</v>
      </c>
    </row>
    <row r="6" spans="1:4" ht="21" customHeight="1" x14ac:dyDescent="0.2">
      <c r="B6" s="2" t="s">
        <v>3</v>
      </c>
      <c r="D6" s="23">
        <v>0</v>
      </c>
    </row>
    <row r="7" spans="1:4" ht="21" customHeight="1" x14ac:dyDescent="0.2">
      <c r="B7" s="2" t="s">
        <v>4</v>
      </c>
      <c r="D7" s="23">
        <v>0</v>
      </c>
    </row>
    <row r="8" spans="1:4" ht="21" customHeight="1" x14ac:dyDescent="0.2">
      <c r="B8" s="2" t="s">
        <v>5</v>
      </c>
      <c r="D8" s="23">
        <v>0</v>
      </c>
    </row>
    <row r="9" spans="1:4" ht="21" customHeight="1" x14ac:dyDescent="0.2">
      <c r="B9" s="2" t="s">
        <v>6</v>
      </c>
      <c r="D9" s="23">
        <v>0</v>
      </c>
    </row>
    <row r="10" spans="1:4" ht="21" customHeight="1" x14ac:dyDescent="0.2">
      <c r="B10" s="2" t="s">
        <v>7</v>
      </c>
      <c r="D10" s="23">
        <f>SUBTOTAL(109,Imobiliare[SUMĂ])</f>
        <v>0</v>
      </c>
    </row>
    <row r="11" spans="1:4" ht="21" customHeight="1" x14ac:dyDescent="0.2">
      <c r="B11" s="28"/>
      <c r="C11" s="28"/>
      <c r="D11" s="28"/>
    </row>
    <row r="12" spans="1:4" ht="21" customHeight="1" x14ac:dyDescent="0.2">
      <c r="B12" s="5" t="s">
        <v>8</v>
      </c>
      <c r="C12" s="6" t="s">
        <v>80</v>
      </c>
      <c r="D12" s="8" t="s">
        <v>83</v>
      </c>
    </row>
    <row r="13" spans="1:4" ht="21" customHeight="1" x14ac:dyDescent="0.2">
      <c r="B13" s="2" t="s">
        <v>9</v>
      </c>
      <c r="D13" s="23">
        <v>0</v>
      </c>
    </row>
    <row r="14" spans="1:4" ht="21" customHeight="1" x14ac:dyDescent="0.2">
      <c r="B14" s="2" t="s">
        <v>10</v>
      </c>
      <c r="D14" s="23">
        <v>0</v>
      </c>
    </row>
    <row r="15" spans="1:4" ht="21" customHeight="1" x14ac:dyDescent="0.2">
      <c r="B15" s="2" t="s">
        <v>11</v>
      </c>
      <c r="D15" s="23">
        <v>0</v>
      </c>
    </row>
    <row r="16" spans="1:4" ht="21" customHeight="1" x14ac:dyDescent="0.2">
      <c r="B16" s="2" t="s">
        <v>12</v>
      </c>
      <c r="D16" s="23">
        <v>0</v>
      </c>
    </row>
    <row r="17" spans="2:4" ht="21" customHeight="1" x14ac:dyDescent="0.2">
      <c r="B17" s="2" t="s">
        <v>7</v>
      </c>
      <c r="D17" s="23">
        <f>SUBTOTAL(109,Îmbunătățiri[SUMĂ])</f>
        <v>0</v>
      </c>
    </row>
    <row r="18" spans="2:4" ht="21" customHeight="1" x14ac:dyDescent="0.2">
      <c r="B18" s="28"/>
      <c r="C18" s="28"/>
      <c r="D18" s="28"/>
    </row>
    <row r="19" spans="2:4" ht="21" customHeight="1" x14ac:dyDescent="0.2">
      <c r="B19" s="5" t="s">
        <v>13</v>
      </c>
      <c r="C19" s="6" t="s">
        <v>80</v>
      </c>
      <c r="D19" s="8" t="s">
        <v>83</v>
      </c>
    </row>
    <row r="20" spans="2:4" ht="21" customHeight="1" x14ac:dyDescent="0.2">
      <c r="B20" s="2" t="s">
        <v>14</v>
      </c>
      <c r="D20" s="23">
        <v>0</v>
      </c>
    </row>
    <row r="21" spans="2:4" ht="21" customHeight="1" x14ac:dyDescent="0.2">
      <c r="B21" s="2" t="s">
        <v>15</v>
      </c>
      <c r="D21" s="23">
        <v>0</v>
      </c>
    </row>
    <row r="22" spans="2:4" ht="21" customHeight="1" x14ac:dyDescent="0.2">
      <c r="B22" s="2" t="s">
        <v>16</v>
      </c>
      <c r="D22" s="23">
        <v>0</v>
      </c>
    </row>
    <row r="23" spans="2:4" ht="21" customHeight="1" x14ac:dyDescent="0.2">
      <c r="B23" s="2" t="s">
        <v>17</v>
      </c>
      <c r="D23" s="23">
        <v>0</v>
      </c>
    </row>
    <row r="24" spans="2:4" ht="21" customHeight="1" x14ac:dyDescent="0.2">
      <c r="B24" s="2" t="s">
        <v>6</v>
      </c>
      <c r="D24" s="23">
        <v>0</v>
      </c>
    </row>
    <row r="25" spans="2:4" ht="21" customHeight="1" x14ac:dyDescent="0.2">
      <c r="B25" s="2" t="s">
        <v>7</v>
      </c>
      <c r="D25" s="23">
        <f>SUBTOTAL(109,Capital[SUMĂ])</f>
        <v>0</v>
      </c>
    </row>
    <row r="26" spans="2:4" ht="21" customHeight="1" x14ac:dyDescent="0.2">
      <c r="B26" s="28"/>
      <c r="C26" s="28"/>
      <c r="D26" s="28"/>
    </row>
    <row r="27" spans="2:4" ht="21" customHeight="1" x14ac:dyDescent="0.2">
      <c r="B27" s="5" t="s">
        <v>18</v>
      </c>
      <c r="C27" s="6" t="s">
        <v>80</v>
      </c>
      <c r="D27" s="8" t="s">
        <v>83</v>
      </c>
    </row>
    <row r="28" spans="2:4" ht="21" customHeight="1" x14ac:dyDescent="0.2">
      <c r="B28" s="2" t="s">
        <v>19</v>
      </c>
      <c r="D28" s="23">
        <v>0</v>
      </c>
    </row>
    <row r="29" spans="2:4" ht="21" customHeight="1" x14ac:dyDescent="0.2">
      <c r="B29" s="2" t="s">
        <v>20</v>
      </c>
      <c r="D29" s="23">
        <v>0</v>
      </c>
    </row>
    <row r="30" spans="2:4" ht="21" customHeight="1" x14ac:dyDescent="0.2">
      <c r="B30" s="2" t="s">
        <v>21</v>
      </c>
      <c r="D30" s="23">
        <v>0</v>
      </c>
    </row>
    <row r="31" spans="2:4" ht="21" customHeight="1" x14ac:dyDescent="0.2">
      <c r="B31" s="2" t="s">
        <v>22</v>
      </c>
      <c r="D31" s="23">
        <v>0</v>
      </c>
    </row>
    <row r="32" spans="2:4" ht="21" customHeight="1" x14ac:dyDescent="0.2">
      <c r="B32" s="2" t="s">
        <v>23</v>
      </c>
      <c r="D32" s="23">
        <v>0</v>
      </c>
    </row>
    <row r="33" spans="2:4" ht="21" customHeight="1" x14ac:dyDescent="0.2">
      <c r="B33" s="2" t="s">
        <v>6</v>
      </c>
      <c r="D33" s="23">
        <v>0</v>
      </c>
    </row>
    <row r="34" spans="2:4" ht="21" customHeight="1" x14ac:dyDescent="0.2">
      <c r="B34" s="2" t="s">
        <v>7</v>
      </c>
      <c r="D34" s="23">
        <f>SUBTOTAL(109,CheltuieliAdministrative[SUMĂ])</f>
        <v>0</v>
      </c>
    </row>
    <row r="35" spans="2:4" ht="21" customHeight="1" x14ac:dyDescent="0.2">
      <c r="B35" s="28"/>
      <c r="C35" s="28"/>
      <c r="D35" s="28"/>
    </row>
    <row r="36" spans="2:4" ht="21" customHeight="1" x14ac:dyDescent="0.2">
      <c r="B36" s="5" t="s">
        <v>24</v>
      </c>
      <c r="C36" s="6" t="s">
        <v>80</v>
      </c>
      <c r="D36" s="8" t="s">
        <v>83</v>
      </c>
    </row>
    <row r="37" spans="2:4" ht="21" customHeight="1" x14ac:dyDescent="0.2">
      <c r="B37" s="2" t="s">
        <v>25</v>
      </c>
      <c r="D37" s="23">
        <v>0</v>
      </c>
    </row>
    <row r="38" spans="2:4" ht="21" customHeight="1" x14ac:dyDescent="0.2">
      <c r="B38" s="2" t="s">
        <v>26</v>
      </c>
      <c r="D38" s="23">
        <v>0</v>
      </c>
    </row>
    <row r="39" spans="2:4" ht="21" customHeight="1" x14ac:dyDescent="0.2">
      <c r="B39" s="2" t="s">
        <v>27</v>
      </c>
      <c r="D39" s="23">
        <v>0</v>
      </c>
    </row>
    <row r="40" spans="2:4" ht="21" customHeight="1" x14ac:dyDescent="0.2">
      <c r="B40" s="2" t="s">
        <v>28</v>
      </c>
      <c r="D40" s="23">
        <v>0</v>
      </c>
    </row>
    <row r="41" spans="2:4" ht="21" customHeight="1" x14ac:dyDescent="0.2">
      <c r="B41" s="2" t="s">
        <v>29</v>
      </c>
      <c r="D41" s="23">
        <v>0</v>
      </c>
    </row>
    <row r="42" spans="2:4" ht="21" customHeight="1" x14ac:dyDescent="0.2">
      <c r="B42" s="2" t="s">
        <v>7</v>
      </c>
      <c r="D42" s="23">
        <f>SUBTOTAL(109,InventarInițial[SUMĂ])</f>
        <v>0</v>
      </c>
    </row>
    <row r="43" spans="2:4" ht="21" customHeight="1" x14ac:dyDescent="0.2">
      <c r="B43" s="28"/>
      <c r="C43" s="28"/>
      <c r="D43" s="28"/>
    </row>
    <row r="44" spans="2:4" ht="21" customHeight="1" x14ac:dyDescent="0.2">
      <c r="B44" s="5" t="s">
        <v>30</v>
      </c>
      <c r="C44" s="6" t="s">
        <v>80</v>
      </c>
      <c r="D44" s="8" t="s">
        <v>83</v>
      </c>
    </row>
    <row r="45" spans="2:4" ht="21" customHeight="1" x14ac:dyDescent="0.2">
      <c r="B45" s="2" t="s">
        <v>31</v>
      </c>
      <c r="D45" s="23">
        <v>0</v>
      </c>
    </row>
    <row r="46" spans="2:4" ht="21" customHeight="1" x14ac:dyDescent="0.2">
      <c r="B46" s="2" t="s">
        <v>32</v>
      </c>
      <c r="D46" s="23">
        <v>0</v>
      </c>
    </row>
    <row r="47" spans="2:4" ht="21" customHeight="1" x14ac:dyDescent="0.2">
      <c r="B47" s="2" t="s">
        <v>33</v>
      </c>
      <c r="D47" s="23">
        <v>0</v>
      </c>
    </row>
    <row r="48" spans="2:4" ht="21" customHeight="1" x14ac:dyDescent="0.2">
      <c r="B48" s="2" t="s">
        <v>34</v>
      </c>
      <c r="D48" s="23">
        <v>0</v>
      </c>
    </row>
    <row r="49" spans="2:4" ht="21" customHeight="1" x14ac:dyDescent="0.2">
      <c r="B49" s="2" t="s">
        <v>35</v>
      </c>
      <c r="D49" s="23">
        <v>0</v>
      </c>
    </row>
    <row r="50" spans="2:4" ht="21" customHeight="1" x14ac:dyDescent="0.2">
      <c r="B50" s="2" t="s">
        <v>7</v>
      </c>
      <c r="D50" s="23">
        <f>SUBTOTAL(109,CheltuieliPromo[SUMĂ])</f>
        <v>0</v>
      </c>
    </row>
    <row r="51" spans="2:4" ht="21" customHeight="1" x14ac:dyDescent="0.2">
      <c r="B51" s="28"/>
      <c r="C51" s="28"/>
      <c r="D51" s="28"/>
    </row>
    <row r="52" spans="2:4" ht="21" customHeight="1" x14ac:dyDescent="0.2">
      <c r="B52" s="5" t="s">
        <v>36</v>
      </c>
      <c r="C52" s="6" t="s">
        <v>80</v>
      </c>
      <c r="D52" s="8" t="s">
        <v>83</v>
      </c>
    </row>
    <row r="53" spans="2:4" ht="21" customHeight="1" x14ac:dyDescent="0.2">
      <c r="B53" s="2" t="s">
        <v>37</v>
      </c>
      <c r="D53" s="23">
        <v>0</v>
      </c>
    </row>
    <row r="54" spans="2:4" ht="21" customHeight="1" x14ac:dyDescent="0.2">
      <c r="B54" s="2" t="s">
        <v>38</v>
      </c>
      <c r="D54" s="23">
        <v>0</v>
      </c>
    </row>
    <row r="55" spans="2:4" ht="21" customHeight="1" x14ac:dyDescent="0.2">
      <c r="B55" s="2" t="s">
        <v>7</v>
      </c>
      <c r="D55" s="23">
        <f>SUBTOTAL(109,AlteCheltuieli[SUMĂ])</f>
        <v>0</v>
      </c>
    </row>
    <row r="56" spans="2:4" ht="21" customHeight="1" x14ac:dyDescent="0.2">
      <c r="B56" s="28"/>
      <c r="C56" s="28"/>
      <c r="D56" s="28"/>
    </row>
    <row r="57" spans="2:4" ht="21" customHeight="1" x14ac:dyDescent="0.2">
      <c r="B57" s="16" t="s">
        <v>39</v>
      </c>
      <c r="C57" s="17"/>
      <c r="D57" s="24">
        <v>0</v>
      </c>
    </row>
    <row r="58" spans="2:4" ht="21" customHeight="1" x14ac:dyDescent="0.2">
      <c r="B58" s="28"/>
      <c r="C58" s="28"/>
      <c r="D58" s="28"/>
    </row>
    <row r="59" spans="2:4" ht="21" customHeight="1" x14ac:dyDescent="0.2">
      <c r="B59" s="16" t="s">
        <v>40</v>
      </c>
      <c r="C59" s="17"/>
      <c r="D59" s="24">
        <v>0</v>
      </c>
    </row>
    <row r="60" spans="2:4" ht="9.9499999999999993" customHeight="1" x14ac:dyDescent="0.2">
      <c r="B60" s="28"/>
      <c r="C60" s="28"/>
      <c r="D60" s="28"/>
    </row>
    <row r="61" spans="2:4" ht="180" customHeight="1" x14ac:dyDescent="0.2">
      <c r="B61" s="25" t="s">
        <v>41</v>
      </c>
      <c r="C61" s="29"/>
      <c r="D61" s="30"/>
    </row>
    <row r="62" spans="2:4" ht="9.9499999999999993" customHeight="1" x14ac:dyDescent="0.2">
      <c r="B62" s="9"/>
      <c r="C62" s="10"/>
      <c r="D62" s="10"/>
    </row>
    <row r="63" spans="2:4" ht="21" customHeight="1" x14ac:dyDescent="0.2">
      <c r="B63" s="1" t="s">
        <v>42</v>
      </c>
    </row>
    <row r="64" spans="2:4" ht="21" customHeight="1" x14ac:dyDescent="0.2">
      <c r="B64" s="5" t="s">
        <v>43</v>
      </c>
      <c r="C64" s="6" t="s">
        <v>80</v>
      </c>
      <c r="D64" s="8" t="s">
        <v>83</v>
      </c>
    </row>
    <row r="65" spans="2:4" ht="21" customHeight="1" x14ac:dyDescent="0.2">
      <c r="B65" s="2" t="s">
        <v>44</v>
      </c>
      <c r="D65" s="23">
        <v>0</v>
      </c>
    </row>
    <row r="66" spans="2:4" ht="21" customHeight="1" x14ac:dyDescent="0.2">
      <c r="B66" s="2" t="s">
        <v>45</v>
      </c>
      <c r="D66" s="23">
        <v>0</v>
      </c>
    </row>
    <row r="67" spans="2:4" ht="21" customHeight="1" x14ac:dyDescent="0.2">
      <c r="B67" s="2" t="s">
        <v>45</v>
      </c>
      <c r="D67" s="23">
        <v>0</v>
      </c>
    </row>
    <row r="68" spans="2:4" ht="21" customHeight="1" x14ac:dyDescent="0.2">
      <c r="B68" s="2" t="s">
        <v>45</v>
      </c>
      <c r="D68" s="23">
        <v>0</v>
      </c>
    </row>
    <row r="69" spans="2:4" ht="21" customHeight="1" x14ac:dyDescent="0.2">
      <c r="B69" s="2" t="s">
        <v>7</v>
      </c>
      <c r="D69" s="23">
        <f>SUBTOTAL(109,InvestițiiProprietari[SUMĂ])</f>
        <v>0</v>
      </c>
    </row>
    <row r="70" spans="2:4" ht="21" customHeight="1" x14ac:dyDescent="0.2">
      <c r="B70" s="28"/>
      <c r="C70" s="28"/>
      <c r="D70" s="28"/>
    </row>
    <row r="71" spans="2:4" ht="21" customHeight="1" x14ac:dyDescent="0.2">
      <c r="B71" s="5" t="s">
        <v>46</v>
      </c>
      <c r="C71" s="6" t="s">
        <v>80</v>
      </c>
      <c r="D71" s="8" t="s">
        <v>83</v>
      </c>
    </row>
    <row r="72" spans="2:4" ht="21" customHeight="1" x14ac:dyDescent="0.2">
      <c r="B72" s="2" t="s">
        <v>47</v>
      </c>
      <c r="D72" s="23">
        <v>0</v>
      </c>
    </row>
    <row r="73" spans="2:4" ht="21" customHeight="1" x14ac:dyDescent="0.2">
      <c r="B73" s="2" t="s">
        <v>48</v>
      </c>
      <c r="D73" s="23">
        <v>0</v>
      </c>
    </row>
    <row r="74" spans="2:4" ht="21" customHeight="1" x14ac:dyDescent="0.2">
      <c r="B74" s="2" t="s">
        <v>49</v>
      </c>
      <c r="D74" s="23">
        <v>0</v>
      </c>
    </row>
    <row r="75" spans="2:4" ht="21" customHeight="1" x14ac:dyDescent="0.2">
      <c r="B75" s="2" t="s">
        <v>50</v>
      </c>
      <c r="D75" s="23">
        <v>0</v>
      </c>
    </row>
    <row r="76" spans="2:4" ht="21" customHeight="1" x14ac:dyDescent="0.2">
      <c r="B76" s="2" t="s">
        <v>7</v>
      </c>
      <c r="D76" s="23">
        <f>SUBTOTAL(109,ÎmprumuturiBancare[SUMĂ])</f>
        <v>0</v>
      </c>
    </row>
    <row r="77" spans="2:4" ht="21" customHeight="1" x14ac:dyDescent="0.2">
      <c r="B77" s="28"/>
      <c r="C77" s="28"/>
      <c r="D77" s="28"/>
    </row>
    <row r="78" spans="2:4" ht="21" customHeight="1" x14ac:dyDescent="0.2">
      <c r="B78" s="5" t="s">
        <v>51</v>
      </c>
      <c r="C78" s="6" t="s">
        <v>80</v>
      </c>
      <c r="D78" s="8" t="s">
        <v>83</v>
      </c>
    </row>
    <row r="79" spans="2:4" ht="21" customHeight="1" x14ac:dyDescent="0.2">
      <c r="B79" s="2" t="s">
        <v>52</v>
      </c>
      <c r="D79" s="23">
        <v>0</v>
      </c>
    </row>
    <row r="80" spans="2:4" ht="21" customHeight="1" x14ac:dyDescent="0.2">
      <c r="B80" s="2" t="s">
        <v>53</v>
      </c>
      <c r="D80" s="23">
        <v>0</v>
      </c>
    </row>
    <row r="81" spans="2:4" ht="21" customHeight="1" x14ac:dyDescent="0.2">
      <c r="B81" s="2" t="s">
        <v>7</v>
      </c>
      <c r="D81" s="23">
        <f>SUBTOTAL(109,AlteÎmprumuturi[SUMĂ])</f>
        <v>0</v>
      </c>
    </row>
    <row r="82" spans="2:4" ht="9.9499999999999993" customHeight="1" x14ac:dyDescent="0.2">
      <c r="B82" s="28"/>
      <c r="C82" s="28"/>
      <c r="D82" s="28"/>
    </row>
    <row r="83" spans="2:4" ht="60" customHeight="1" x14ac:dyDescent="0.2">
      <c r="B83" s="25" t="s">
        <v>54</v>
      </c>
      <c r="C83" s="29"/>
      <c r="D83" s="30"/>
    </row>
    <row r="84" spans="2:4" ht="9.9499999999999993" customHeight="1" x14ac:dyDescent="0.2">
      <c r="B84" s="9"/>
      <c r="C84" s="10"/>
      <c r="D84" s="10"/>
    </row>
    <row r="85" spans="2:4" ht="21" customHeight="1" x14ac:dyDescent="0.2">
      <c r="B85" s="1" t="s">
        <v>55</v>
      </c>
    </row>
    <row r="86" spans="2:4" ht="21" customHeight="1" x14ac:dyDescent="0.2">
      <c r="B86" s="5" t="s">
        <v>56</v>
      </c>
      <c r="C86" s="6" t="s">
        <v>80</v>
      </c>
      <c r="D86" s="8" t="s">
        <v>84</v>
      </c>
    </row>
    <row r="87" spans="2:4" ht="21" customHeight="1" x14ac:dyDescent="0.2">
      <c r="B87" s="2" t="s">
        <v>57</v>
      </c>
      <c r="D87" s="23">
        <f>InvestițiiProprietari[[#Totals],[SUMĂ]]</f>
        <v>0</v>
      </c>
    </row>
    <row r="88" spans="2:4" ht="21" customHeight="1" x14ac:dyDescent="0.2">
      <c r="B88" s="2" t="s">
        <v>58</v>
      </c>
      <c r="D88" s="23">
        <f>ÎmprumuturiBancare[[#Totals],[SUMĂ]]</f>
        <v>0</v>
      </c>
    </row>
    <row r="89" spans="2:4" ht="21" customHeight="1" x14ac:dyDescent="0.2">
      <c r="B89" s="2" t="s">
        <v>59</v>
      </c>
      <c r="D89" s="23">
        <f>AlteÎmprumuturi[[#Totals],[SUMĂ]]</f>
        <v>0</v>
      </c>
    </row>
    <row r="90" spans="2:4" ht="21" customHeight="1" x14ac:dyDescent="0.2">
      <c r="B90" s="2" t="s">
        <v>7</v>
      </c>
      <c r="D90" s="23">
        <f>SUBTOTAL(109,SurseCapital[TOTALURI])</f>
        <v>0</v>
      </c>
    </row>
    <row r="91" spans="2:4" ht="21" customHeight="1" x14ac:dyDescent="0.2">
      <c r="B91" s="28"/>
      <c r="C91" s="28"/>
      <c r="D91" s="28"/>
    </row>
    <row r="92" spans="2:4" ht="21" customHeight="1" x14ac:dyDescent="0.2">
      <c r="B92" s="5" t="s">
        <v>0</v>
      </c>
      <c r="C92" s="6" t="s">
        <v>80</v>
      </c>
      <c r="D92" s="8" t="s">
        <v>84</v>
      </c>
    </row>
    <row r="93" spans="2:4" ht="21" customHeight="1" x14ac:dyDescent="0.2">
      <c r="B93" s="2" t="s">
        <v>60</v>
      </c>
      <c r="D93" s="23">
        <f>Imobiliare[[#Totals],[SUMĂ]]</f>
        <v>0</v>
      </c>
    </row>
    <row r="94" spans="2:4" ht="21" customHeight="1" x14ac:dyDescent="0.2">
      <c r="B94" s="2" t="s">
        <v>61</v>
      </c>
      <c r="D94" s="23">
        <f>Îmbunătățiri[[#Totals],[SUMĂ]]</f>
        <v>0</v>
      </c>
    </row>
    <row r="95" spans="2:4" ht="21" customHeight="1" x14ac:dyDescent="0.2">
      <c r="B95" s="2" t="s">
        <v>62</v>
      </c>
      <c r="D95" s="23">
        <f>Capital[[#Totals],[SUMĂ]]</f>
        <v>0</v>
      </c>
    </row>
    <row r="96" spans="2:4" ht="21" customHeight="1" x14ac:dyDescent="0.2">
      <c r="B96" s="2" t="s">
        <v>63</v>
      </c>
      <c r="D96" s="23">
        <f>CheltuieliAdministrative[[#Totals],[SUMĂ]]</f>
        <v>0</v>
      </c>
    </row>
    <row r="97" spans="2:4" ht="21" customHeight="1" x14ac:dyDescent="0.2">
      <c r="B97" s="2" t="s">
        <v>64</v>
      </c>
      <c r="D97" s="23">
        <f>InventarInițial[[#Totals],[SUMĂ]]</f>
        <v>0</v>
      </c>
    </row>
    <row r="98" spans="2:4" ht="21" customHeight="1" x14ac:dyDescent="0.2">
      <c r="B98" s="2" t="s">
        <v>65</v>
      </c>
      <c r="D98" s="23">
        <f>CheltuieliPromo[[#Totals],[SUMĂ]]</f>
        <v>0</v>
      </c>
    </row>
    <row r="99" spans="2:4" ht="21" customHeight="1" x14ac:dyDescent="0.2">
      <c r="B99" s="2" t="s">
        <v>66</v>
      </c>
      <c r="D99" s="23">
        <f>AlteCheltuieli[[#Totals],[SUMĂ]]</f>
        <v>0</v>
      </c>
    </row>
    <row r="100" spans="2:4" ht="21" customHeight="1" x14ac:dyDescent="0.2">
      <c r="B100" s="2" t="s">
        <v>67</v>
      </c>
      <c r="D100" s="23">
        <f>SUM('Cheltuieli inițiale'!$C$57)</f>
        <v>0</v>
      </c>
    </row>
    <row r="101" spans="2:4" ht="21" customHeight="1" x14ac:dyDescent="0.2">
      <c r="B101" s="2" t="s">
        <v>68</v>
      </c>
      <c r="D101" s="23">
        <f>SUM('Cheltuieli inițiale'!$C$59)</f>
        <v>0</v>
      </c>
    </row>
    <row r="102" spans="2:4" ht="21" customHeight="1" x14ac:dyDescent="0.2">
      <c r="B102" s="2" t="s">
        <v>7</v>
      </c>
      <c r="D102" s="23">
        <f>SUBTOTAL(109,CheltuieliInițiale[TOTALURI])</f>
        <v>0</v>
      </c>
    </row>
    <row r="103" spans="2:4" ht="21" customHeight="1" x14ac:dyDescent="0.2">
      <c r="B103" s="28"/>
      <c r="C103" s="28"/>
      <c r="D103" s="28"/>
    </row>
    <row r="104" spans="2:4" ht="21" customHeight="1" x14ac:dyDescent="0.2">
      <c r="B104" s="1" t="s">
        <v>69</v>
      </c>
    </row>
    <row r="105" spans="2:4" ht="21" customHeight="1" x14ac:dyDescent="0.2">
      <c r="B105" s="5" t="s">
        <v>70</v>
      </c>
      <c r="C105" s="7" t="s">
        <v>81</v>
      </c>
      <c r="D105" s="8" t="s">
        <v>85</v>
      </c>
    </row>
    <row r="106" spans="2:4" ht="21" customHeight="1" x14ac:dyDescent="0.2">
      <c r="B106" s="2" t="s">
        <v>71</v>
      </c>
      <c r="D106" s="23">
        <v>0</v>
      </c>
    </row>
    <row r="107" spans="2:4" ht="21" customHeight="1" x14ac:dyDescent="0.2">
      <c r="B107" s="2" t="s">
        <v>72</v>
      </c>
      <c r="D107" s="23">
        <v>0</v>
      </c>
    </row>
    <row r="108" spans="2:4" ht="21" customHeight="1" x14ac:dyDescent="0.2">
      <c r="B108" s="2" t="s">
        <v>72</v>
      </c>
      <c r="D108" s="23">
        <v>0</v>
      </c>
    </row>
    <row r="109" spans="2:4" ht="21" customHeight="1" x14ac:dyDescent="0.2">
      <c r="B109" s="2" t="s">
        <v>72</v>
      </c>
      <c r="D109" s="23">
        <v>0</v>
      </c>
    </row>
    <row r="110" spans="2:4" ht="21" customHeight="1" x14ac:dyDescent="0.2">
      <c r="B110" s="2" t="s">
        <v>7</v>
      </c>
      <c r="D110" s="23">
        <f>SUBTOTAL(109,Garanție[VALOARE])</f>
        <v>0</v>
      </c>
    </row>
    <row r="111" spans="2:4" ht="21" customHeight="1" thickBot="1" x14ac:dyDescent="0.25">
      <c r="B111" s="28"/>
      <c r="C111" s="28"/>
      <c r="D111" s="28"/>
    </row>
    <row r="112" spans="2:4" ht="21" customHeight="1" x14ac:dyDescent="0.2">
      <c r="B112" s="22" t="s">
        <v>73</v>
      </c>
      <c r="C112" s="18" t="s">
        <v>80</v>
      </c>
      <c r="D112" s="19" t="s">
        <v>86</v>
      </c>
    </row>
    <row r="113" spans="2:4" ht="21" customHeight="1" x14ac:dyDescent="0.2">
      <c r="B113" s="20" t="s">
        <v>74</v>
      </c>
      <c r="C113" s="21"/>
      <c r="D113" s="21"/>
    </row>
    <row r="114" spans="2:4" ht="21" customHeight="1" x14ac:dyDescent="0.2">
      <c r="B114" s="14" t="s">
        <v>75</v>
      </c>
      <c r="C114" s="15"/>
      <c r="D114" s="15"/>
    </row>
    <row r="115" spans="2:4" ht="21" customHeight="1" x14ac:dyDescent="0.2">
      <c r="B115" s="12" t="s">
        <v>75</v>
      </c>
      <c r="C115" s="13"/>
      <c r="D115" s="13"/>
    </row>
    <row r="116" spans="2:4" ht="21" customHeight="1" thickBot="1" x14ac:dyDescent="0.25">
      <c r="B116" s="28"/>
      <c r="C116" s="28"/>
      <c r="D116" s="28"/>
    </row>
    <row r="117" spans="2:4" ht="21" customHeight="1" x14ac:dyDescent="0.2">
      <c r="B117" s="22" t="s">
        <v>76</v>
      </c>
      <c r="C117" s="18" t="s">
        <v>80</v>
      </c>
      <c r="D117" s="19" t="s">
        <v>86</v>
      </c>
    </row>
    <row r="118" spans="2:4" ht="21" customHeight="1" x14ac:dyDescent="0.2">
      <c r="B118" s="20" t="s">
        <v>77</v>
      </c>
      <c r="C118" s="21"/>
      <c r="D118" s="21"/>
    </row>
    <row r="119" spans="2:4" ht="21" customHeight="1" x14ac:dyDescent="0.2">
      <c r="B119" s="14" t="s">
        <v>78</v>
      </c>
      <c r="C119" s="15"/>
      <c r="D119" s="15"/>
    </row>
    <row r="120" spans="2:4" ht="21" customHeight="1" x14ac:dyDescent="0.2">
      <c r="B120" s="12" t="s">
        <v>79</v>
      </c>
      <c r="C120" s="13"/>
      <c r="D120" s="13"/>
    </row>
  </sheetData>
  <mergeCells count="19">
    <mergeCell ref="B60:D60"/>
    <mergeCell ref="B61:D61"/>
    <mergeCell ref="B83:D83"/>
    <mergeCell ref="B2:D2"/>
    <mergeCell ref="B51:D51"/>
    <mergeCell ref="B56:D56"/>
    <mergeCell ref="B70:D70"/>
    <mergeCell ref="B116:D116"/>
    <mergeCell ref="B11:D11"/>
    <mergeCell ref="B18:D18"/>
    <mergeCell ref="B26:D26"/>
    <mergeCell ref="B35:D35"/>
    <mergeCell ref="B43:D43"/>
    <mergeCell ref="B77:D77"/>
    <mergeCell ref="B82:D82"/>
    <mergeCell ref="B91:D91"/>
    <mergeCell ref="B103:D103"/>
    <mergeCell ref="B111:D111"/>
    <mergeCell ref="B58:D58"/>
  </mergeCells>
  <dataValidations xWindow="196" yWindow="358" count="42">
    <dataValidation allowBlank="1" showInputMessage="1" showErrorMessage="1" prompt="Creați cheltuieli inițiale în această foaie de lucru. Introduceți numele firmei în celula D1 și detaliile în tabelele ce încep sub eticheta Cheltuieli inițiale din celula B4. Sfaturile se găsesc în celulele B2, B61 și B83" sqref="A1" xr:uid="{00000000-0002-0000-0000-000000000000}"/>
    <dataValidation allowBlank="1" showInputMessage="1" showErrorMessage="1" prompt="Titlul acestei foi de lucru se află în această celulă și sfatul în celula de mai jos" sqref="B1" xr:uid="{00000000-0002-0000-0000-000001000000}"/>
    <dataValidation allowBlank="1" showInputMessage="1" showErrorMessage="1" prompt="Introduceți numele firmei în această celulă" sqref="D1" xr:uid="{00000000-0002-0000-0000-000002000000}"/>
    <dataValidation allowBlank="1" showInputMessage="1" showErrorMessage="1" prompt="Introduceți detaliile în tabelul Imobiliare de mai jos" sqref="B4" xr:uid="{00000000-0002-0000-0000-000003000000}"/>
    <dataValidation allowBlank="1" showInputMessage="1" showErrorMessage="1" prompt="Introduceți sau modificați elementul Clădiri sau Imobiliare din această coloană sub acest titlu" sqref="B5" xr:uid="{00000000-0002-0000-0000-000004000000}"/>
    <dataValidation allowBlank="1" showInputMessage="1" showErrorMessage="1" prompt="Introduceți suma în această coloană, sub acest titlu" sqref="D5 D12 D19 D27 D36 D44 D52 D64 D71 D78" xr:uid="{00000000-0002-0000-0000-000005000000}"/>
    <dataValidation allowBlank="1" showInputMessage="1" showErrorMessage="1" prompt="Introduceți detaliile în tabelul Îmbunătățiri de mai jos" sqref="B11:D11" xr:uid="{00000000-0002-0000-0000-000006000000}"/>
    <dataValidation allowBlank="1" showInputMessage="1" showErrorMessage="1" prompt="Introduceți sau modificați Îmbunătățiri ale proprietăților închiriate în această coloană, sub acest titlu" sqref="B12" xr:uid="{00000000-0002-0000-0000-000007000000}"/>
    <dataValidation allowBlank="1" showInputMessage="1" showErrorMessage="1" prompt="Introduceți detaliile în tabelul Capital de mai jos" sqref="B18:D18" xr:uid="{00000000-0002-0000-0000-000008000000}"/>
    <dataValidation allowBlank="1" showInputMessage="1" showErrorMessage="1" prompt="Introduceți sau modificați lista de echipamente în această coloană, sub acest titlu" sqref="B19" xr:uid="{00000000-0002-0000-0000-000009000000}"/>
    <dataValidation allowBlank="1" showInputMessage="1" showErrorMessage="1" prompt="Introduceți detalii în tabelul Cheltuieli administrative de mai jos" sqref="B26:D26" xr:uid="{00000000-0002-0000-0000-00000A000000}"/>
    <dataValidation allowBlank="1" showInputMessage="1" showErrorMessage="1" prompt="Introduceți sau modificați cheltuielile cu locația și administrarea în această coloană, sub acest titlu" sqref="B27" xr:uid="{00000000-0002-0000-0000-00000B000000}"/>
    <dataValidation allowBlank="1" showInputMessage="1" showErrorMessage="1" prompt="Introduceți detalii în tabelul Inventar inițial de mai jos" sqref="B35:D35" xr:uid="{00000000-0002-0000-0000-00000C000000}"/>
    <dataValidation allowBlank="1" showInputMessage="1" showErrorMessage="1" prompt="Introduceți sau modificați cheltuielile promoționale și de publicitate în această coloană, sub acest titlu" sqref="B44" xr:uid="{00000000-0002-0000-0000-00000D000000}"/>
    <dataValidation allowBlank="1" showInputMessage="1" showErrorMessage="1" prompt="Introduceți sau modificați Inventarul inițial în această coloană, sub acest titlu" sqref="B36" xr:uid="{00000000-0002-0000-0000-00000E000000}"/>
    <dataValidation allowBlank="1" showInputMessage="1" showErrorMessage="1" prompt="Introduceți detalii în tabelul cheltuielile promoționale și de publicitate de mai jos" sqref="B43:D43" xr:uid="{00000000-0002-0000-0000-00000F000000}"/>
    <dataValidation allowBlank="1" showInputMessage="1" showErrorMessage="1" prompt="Introduceți detalii în tabelul Alte cheltuieli de mai jos" sqref="B51:D51" xr:uid="{00000000-0002-0000-0000-000010000000}"/>
    <dataValidation allowBlank="1" showInputMessage="1" showErrorMessage="1" prompt="Introduceți sau modificați Alte cheltuieli în această coloană, sub acest titlu" sqref="B52" xr:uid="{00000000-0002-0000-0000-000011000000}"/>
    <dataValidation allowBlank="1" showInputMessage="1" showErrorMessage="1" prompt="Introduceți Rezerva pentru situații neprevăzute în celula D57" sqref="B57" xr:uid="{00000000-0002-0000-0000-000012000000}"/>
    <dataValidation allowBlank="1" showInputMessage="1" showErrorMessage="1" prompt="Introduceți Capitalul de lucru în celula de mai jos" sqref="D57" xr:uid="{00000000-0002-0000-0000-000013000000}"/>
    <dataValidation allowBlank="1" showInputMessage="1" showErrorMessage="1" prompt="Introduceți Capitalul de lucru în celula D59" sqref="B59" xr:uid="{00000000-0002-0000-0000-000014000000}"/>
    <dataValidation allowBlank="1" showInputMessage="1" showErrorMessage="1" prompt="Sfatul se află în celula de mai jos. Introduceți detalii în tabelele ce încep sub eticheta Surse de capital din celula B63" sqref="D59" xr:uid="{00000000-0002-0000-0000-000015000000}"/>
    <dataValidation allowBlank="1" showInputMessage="1" showErrorMessage="1" prompt="Introduceți investiția proprietarilor (numele și procentul de proprietate) în această coloană, sub acest titlu" sqref="B64" xr:uid="{00000000-0002-0000-0000-000016000000}"/>
    <dataValidation allowBlank="1" showInputMessage="1" showErrorMessage="1" prompt="Introduceți detaliile în tabelul Împrumuturi bancare de mai jos" sqref="B70:D70" xr:uid="{00000000-0002-0000-0000-000017000000}"/>
    <dataValidation allowBlank="1" showInputMessage="1" showErrorMessage="1" prompt="Introduceți Împrumuturile bancare în această coloană, sub acest titlu" sqref="B71" xr:uid="{00000000-0002-0000-0000-000018000000}"/>
    <dataValidation allowBlank="1" showInputMessage="1" showErrorMessage="1" prompt="Introduceți detaliile în tabelul Alte împrumuturi de mai jos" sqref="B77:D77" xr:uid="{00000000-0002-0000-0000-000019000000}"/>
    <dataValidation allowBlank="1" showInputMessage="1" showErrorMessage="1" prompt="Introduceți Alte împrumuturi în această coloană, sub acest titlu" sqref="B78" xr:uid="{00000000-0002-0000-0000-00001A000000}"/>
    <dataValidation allowBlank="1" showInputMessage="1" showErrorMessage="1" prompt="Sfatul se află în celula de mai jos. Eticheta Rezumat se află în celula B85" sqref="B82:D82" xr:uid="{00000000-0002-0000-0000-00001B000000}"/>
    <dataValidation allowBlank="1" showInputMessage="1" showErrorMessage="1" prompt="Tabelul Surse de capital ce începe în celula B86 și tabelul Cheltuieli inițiale ce începe în celula B92 sunt actualizate automat" sqref="B85" xr:uid="{00000000-0002-0000-0000-00001C000000}"/>
    <dataValidation allowBlank="1" showInputMessage="1" showErrorMessage="1" prompt="Elementele Surse de capital se află în această coloană, sub acest titlu" sqref="B86" xr:uid="{00000000-0002-0000-0000-00001D000000}"/>
    <dataValidation allowBlank="1" showInputMessage="1" showErrorMessage="1" prompt="Totalurile sunt actualizate automat în această coloană, sub acest titlu" sqref="D92 D86" xr:uid="{00000000-0002-0000-0000-00001E000000}"/>
    <dataValidation allowBlank="1" showInputMessage="1" showErrorMessage="1" prompt="Elementele Cheltuieli inițiale se află în această coloană, sub acest titlu" sqref="B92" xr:uid="{00000000-0002-0000-0000-00001F000000}"/>
    <dataValidation allowBlank="1" showInputMessage="1" showErrorMessage="1" prompt="Eticheta Securitate și garanție pentru propunerea de împrumut se află în celula de mai jos" sqref="B103:D103" xr:uid="{00000000-0002-0000-0000-000020000000}"/>
    <dataValidation allowBlank="1" showInputMessage="1" showErrorMessage="1" prompt="Introduceți detaliile în tabelul Garanție de mai jos" sqref="B104" xr:uid="{00000000-0002-0000-0000-000021000000}"/>
    <dataValidation allowBlank="1" showInputMessage="1" showErrorMessage="1" prompt="Introduceți Descrierea în această coloană, sub acest titlu" sqref="C105" xr:uid="{00000000-0002-0000-0000-000022000000}"/>
    <dataValidation allowBlank="1" showInputMessage="1" showErrorMessage="1" prompt="Introduceți garanția pentru împrumuturi în această coloană, sub acest titlu" sqref="B105" xr:uid="{00000000-0002-0000-0000-000023000000}"/>
    <dataValidation allowBlank="1" showInputMessage="1" showErrorMessage="1" prompt="Introduceți Valoarea în această coloană, sub acest titlu" sqref="D105" xr:uid="{00000000-0002-0000-0000-000024000000}"/>
    <dataValidation allowBlank="1" showInputMessage="1" showErrorMessage="1" prompt="Introduceți detaliile în tabelul Proprietari de mai jos" sqref="B111:D111" xr:uid="{00000000-0002-0000-0000-000025000000}"/>
    <dataValidation allowBlank="1" showInputMessage="1" showErrorMessage="1" prompt="Introduceți numele proprietarilor în această coloană, sub acest titlu" sqref="B112" xr:uid="{00000000-0002-0000-0000-000026000000}"/>
    <dataValidation allowBlank="1" showInputMessage="1" showErrorMessage="1" prompt="Introduceți detaliile în tabelul Garanți de mai jos" sqref="B116:D116" xr:uid="{00000000-0002-0000-0000-000027000000}"/>
    <dataValidation allowBlank="1" showInputMessage="1" showErrorMessage="1" prompt="Introduceți numele pentru Garanții împrumutului (alții decât proprietarii) în această coloană, sub acest titlu" sqref="B117" xr:uid="{00000000-0002-0000-0000-000028000000}"/>
    <dataValidation allowBlank="1" showInputMessage="1" showErrorMessage="1" prompt="Eticheta Surse de capital se află în această celulă. Introduceți detaliile în tabelul de mai jos" sqref="B63" xr:uid="{00000000-0002-0000-0000-00002A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D100:D101" emptyCellReference="1"/>
  </ignoredErrors>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Cheltuieli inițiale</vt:lpstr>
      <vt:lpstr>'Cheltuieli inițiale'!Print_Area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2018-11-02T10:52:06Z</dcterms:created>
  <dcterms:modified xsi:type="dcterms:W3CDTF">2018-11-02T10:52:06Z</dcterms:modified>
</cp:coreProperties>
</file>