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ESedliak\17.7\FY13\"/>
    </mc:Choice>
  </mc:AlternateContent>
  <bookViews>
    <workbookView xWindow="0" yWindow="0" windowWidth="19200" windowHeight="11745"/>
  </bookViews>
  <sheets>
    <sheet name="Pakkumise vorm" sheetId="1" r:id="rId1"/>
    <sheet name="Kulude liigendus" sheetId="2" r:id="rId2"/>
  </sheets>
  <definedNames>
    <definedName name="Maks">'Kulude liigendus'!$E$35</definedName>
    <definedName name="Maksumäär">'Kulude liigendus'!$E$34</definedName>
    <definedName name="_xlnm.Print_Area" localSheetId="1">'Kulude liigendus'!$B$1:$E$52</definedName>
    <definedName name="_xlnm.Print_Area" localSheetId="0">'Pakkumise vorm'!$B$1:$F$48</definedName>
  </definedNames>
  <calcPr calcId="152511"/>
</workbook>
</file>

<file path=xl/calcChain.xml><?xml version="1.0" encoding="utf-8"?>
<calcChain xmlns="http://schemas.openxmlformats.org/spreadsheetml/2006/main">
  <c r="E31" i="2" l="1"/>
  <c r="E30" i="2"/>
  <c r="E29" i="2"/>
  <c r="E28" i="2"/>
  <c r="E27" i="2"/>
  <c r="E26" i="2"/>
  <c r="E25" i="2"/>
  <c r="E24" i="2"/>
  <c r="E23" i="2"/>
  <c r="E22" i="2"/>
  <c r="E21" i="2"/>
  <c r="E20" i="2"/>
  <c r="E19" i="2"/>
  <c r="E18" i="2"/>
  <c r="E17" i="2"/>
  <c r="E16" i="2"/>
  <c r="E15" i="2"/>
  <c r="E14" i="2" l="1"/>
  <c r="E13" i="2"/>
  <c r="E12" i="2"/>
  <c r="E11" i="2"/>
  <c r="E10" i="2"/>
  <c r="E9" i="2"/>
  <c r="E8" i="2"/>
  <c r="E32" i="2" l="1"/>
  <c r="F31" i="2"/>
  <c r="F30" i="2"/>
  <c r="F28" i="2"/>
  <c r="F29" i="2"/>
  <c r="F27" i="2"/>
  <c r="F26" i="2"/>
  <c r="F25" i="2"/>
  <c r="F23" i="2"/>
  <c r="F24" i="2"/>
  <c r="F22" i="2"/>
  <c r="F21" i="2"/>
  <c r="F20" i="2"/>
  <c r="F19" i="2"/>
  <c r="F18" i="2"/>
  <c r="F17" i="2"/>
  <c r="F14" i="2"/>
  <c r="F16" i="2"/>
  <c r="F15" i="2"/>
  <c r="F8" i="2"/>
  <c r="F11" i="2"/>
  <c r="F12" i="2"/>
  <c r="F9" i="2"/>
  <c r="F10" i="2"/>
  <c r="F13" i="2"/>
  <c r="E35" i="2"/>
  <c r="E36" i="2" s="1"/>
  <c r="F32" i="2" l="1"/>
  <c r="C46" i="2"/>
  <c r="B46" i="2"/>
  <c r="B47" i="2"/>
  <c r="C45" i="2"/>
  <c r="B48" i="2"/>
  <c r="B44" i="2"/>
  <c r="C47" i="2"/>
  <c r="C48" i="2"/>
  <c r="C44" i="2"/>
  <c r="B45" i="2"/>
</calcChain>
</file>

<file path=xl/sharedStrings.xml><?xml version="1.0" encoding="utf-8"?>
<sst xmlns="http://schemas.openxmlformats.org/spreadsheetml/2006/main" count="61" uniqueCount="51">
  <si>
    <t>Nimi</t>
  </si>
  <si>
    <t>Aadress</t>
  </si>
  <si>
    <t>Linn, maakond, sihtnumber</t>
  </si>
  <si>
    <t>Telefon</t>
  </si>
  <si>
    <t>E-post</t>
  </si>
  <si>
    <t>Projekti nimi</t>
  </si>
  <si>
    <t>Kirjeldus</t>
  </si>
  <si>
    <t>Kulu</t>
  </si>
  <si>
    <t>Kokku</t>
  </si>
  <si>
    <t>2x8x10 laud</t>
  </si>
  <si>
    <t>2x4x10 laud</t>
  </si>
  <si>
    <t>Talatoendid</t>
  </si>
  <si>
    <t>Karp naelu, 35 mm</t>
  </si>
  <si>
    <t>Karp kruvisid, 50 mm</t>
  </si>
  <si>
    <t>Kindapaar, nahk</t>
  </si>
  <si>
    <t>Maks</t>
  </si>
  <si>
    <t>Maksumäär</t>
  </si>
  <si>
    <t>Üldsumma</t>
  </si>
  <si>
    <t>Kalle Mets</t>
  </si>
  <si>
    <t>Andres Ots</t>
  </si>
  <si>
    <t>Lõpuleviimiskuupäev</t>
  </si>
  <si>
    <t>Ettevõte</t>
  </si>
  <si>
    <t>Fabrikam, Inc.</t>
  </si>
  <si>
    <t>Tööjõukulud</t>
  </si>
  <si>
    <t>ETTEVÕTTE ETTEPANEK</t>
  </si>
  <si>
    <t>OMANIKU HEAKSKIIT</t>
  </si>
  <si>
    <t>Kuupäev</t>
  </si>
  <si>
    <t>PAKKUMISE KULUDE KOKKUVÕTE</t>
  </si>
  <si>
    <t>EHITUSTÖÖDE PAKKUMISE VORM</t>
  </si>
  <si>
    <t>OMANIKU ANDMED</t>
  </si>
  <si>
    <t>TÖÖVÕTJA ANDMED</t>
  </si>
  <si>
    <t>TÖÖDE MAHT</t>
  </si>
  <si>
    <t>EI SISALDA</t>
  </si>
  <si>
    <t>Esitaja (ettevõtte esindaja)</t>
  </si>
  <si>
    <t>Esitaja (koduomanik või volitatud esindaja)</t>
  </si>
  <si>
    <t>MATERJALIDE JA KULUDE LOEND</t>
  </si>
  <si>
    <t>MATERJALIDE JA KULUDE ÜKSIKASJAD</t>
  </si>
  <si>
    <t>Kogus</t>
  </si>
  <si>
    <t xml:space="preserve"> </t>
  </si>
  <si>
    <t>KOKKU</t>
  </si>
  <si>
    <t>MÄRKUSED</t>
  </si>
  <si>
    <t>Siia saate sisestada projekti ulatuse või tööde mahu. Sisestage kõik soovitud andmed. See siin on projekt suure trepi ehitamiseks. Kasutame raami ehitamiseks ainult laudu mõõtudega 2x4 ja 2x8 lumber ning talatoendeid (kronsteine). Trepiastmed lõigatakse laudadest mõõtudega 2x4. Kasutatakse ainult vähemalt 50 mm kruvisid. Naelad on vähemalt 35 mm. Trepiastme kandevõime peab olema vähemalt 225 kg. Trepp peab algama maja välisuksega samal tasapinnal. Maja külge kinnitatakse lisaaste. Töövõtja kohus on ehitusplats koristada.</t>
  </si>
  <si>
    <t>Jõhvika 123</t>
  </si>
  <si>
    <t>Lõuna 321</t>
  </si>
  <si>
    <t>12345 Roheküla, Läänemaa</t>
  </si>
  <si>
    <t>andres@fabrikam.com</t>
  </si>
  <si>
    <t>kalle@proseware.com</t>
  </si>
  <si>
    <t>Ettevõtte välistrepp</t>
  </si>
  <si>
    <t>Käsipuid ei paigaldata. Maapinna valmistab ette omanik. Trepi värvib omanik.</t>
  </si>
  <si>
    <t>Meie, Fabrikam, Inc., teeme ettepaneku, et eeltoodud mahus tööd viiakse lõpule 14. juuliks 2011 maksumusega 476.43 €.</t>
  </si>
  <si>
    <t>Mina, Kalle Mets, aktsepteerin eeltöödud mahus tööd, mis tuleb lõpule viia 14. juuliks 2011 järgmise summa eest: 476.43 €.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</si>
</sst>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quot;$&quot;#,##0.00;;;"/>
    <numFmt numFmtId="168" formatCode="#,##0.00\ &quot;€&quot;"/>
  </numFmts>
  <fonts count="14"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1"/>
      <name val="Arial"/>
      <family val="2"/>
      <scheme val="minor"/>
    </font>
    <font>
      <sz val="10"/>
      <color theme="0"/>
      <name val="Arial"/>
      <family val="2"/>
      <scheme val="minor"/>
    </font>
    <font>
      <sz val="14"/>
      <color theme="1" tint="0.34998626667073579"/>
      <name val="Impact"/>
      <family val="2"/>
      <scheme val="major"/>
    </font>
    <font>
      <sz val="10"/>
      <color theme="1"/>
      <name val="Arial"/>
      <family val="2"/>
      <charset val="186"/>
      <scheme val="minor"/>
    </font>
    <font>
      <b/>
      <i/>
      <condense/>
      <extend/>
      <outline/>
      <shadow/>
      <sz val="10"/>
      <color theme="1"/>
      <name val="Arial"/>
      <family val="2"/>
      <charset val="186"/>
      <scheme val="minor"/>
    </font>
    <font>
      <outline/>
      <shadow/>
      <sz val="10"/>
      <color theme="1"/>
      <name val="Arial"/>
      <family val="2"/>
      <charset val="186"/>
      <scheme val="minor"/>
    </font>
  </fonts>
  <fills count="7">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10" fillId="0" borderId="0" applyNumberFormat="0" applyFill="0" applyBorder="0" applyProtection="0">
      <alignment vertical="center"/>
    </xf>
    <xf numFmtId="0" fontId="10"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6">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14"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10" fontId="5" fillId="0" borderId="12" xfId="0" applyNumberFormat="1" applyFont="1" applyBorder="1"/>
    <xf numFmtId="0" fontId="0" fillId="0" borderId="0" xfId="0" applyFont="1" applyFill="1" applyBorder="1" applyAlignment="1">
      <alignment horizontal="left"/>
    </xf>
    <xf numFmtId="0" fontId="0" fillId="0" borderId="0" xfId="0" applyFont="1" applyFill="1" applyBorder="1"/>
    <xf numFmtId="164" fontId="0" fillId="0" borderId="0" xfId="0" applyNumberFormat="1" applyFont="1" applyFill="1" applyBorder="1" applyAlignment="1"/>
    <xf numFmtId="0" fontId="8" fillId="0" borderId="0" xfId="0" applyFont="1" applyFill="1" applyBorder="1" applyAlignment="1">
      <alignment horizontal="left"/>
    </xf>
    <xf numFmtId="164" fontId="8" fillId="0" borderId="0" xfId="0" applyNumberFormat="1" applyFont="1" applyFill="1" applyBorder="1" applyAlignment="1"/>
    <xf numFmtId="0" fontId="9" fillId="0" borderId="0" xfId="0" applyFont="1"/>
    <xf numFmtId="0" fontId="9" fillId="0" borderId="0" xfId="0" applyFont="1" applyBorder="1"/>
    <xf numFmtId="164" fontId="9" fillId="0" borderId="0" xfId="0" applyNumberFormat="1" applyFont="1" applyBorder="1"/>
    <xf numFmtId="0" fontId="9" fillId="0" borderId="0" xfId="0" applyFont="1" applyFill="1" applyBorder="1"/>
    <xf numFmtId="0" fontId="9" fillId="5" borderId="0" xfId="0" applyFont="1" applyFill="1"/>
    <xf numFmtId="0" fontId="6" fillId="0" borderId="11" xfId="0" applyFont="1" applyBorder="1"/>
    <xf numFmtId="0" fontId="0" fillId="0" borderId="11" xfId="0" applyBorder="1"/>
    <xf numFmtId="0" fontId="0" fillId="0" borderId="0" xfId="0" applyNumberFormat="1"/>
    <xf numFmtId="166" fontId="0" fillId="0" borderId="0" xfId="0" applyNumberFormat="1" applyFont="1" applyFill="1" applyBorder="1" applyAlignment="1"/>
    <xf numFmtId="0" fontId="10" fillId="0" borderId="0" xfId="4">
      <alignment vertical="center"/>
    </xf>
    <xf numFmtId="0" fontId="10" fillId="0" borderId="0" xfId="4" applyAlignment="1">
      <alignment vertical="center"/>
    </xf>
    <xf numFmtId="0" fontId="4" fillId="0" borderId="0" xfId="3">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8" fillId="0" borderId="0" xfId="0" applyFont="1" applyFill="1" applyBorder="1" applyAlignment="1">
      <alignment horizontal="right" indent="1"/>
    </xf>
    <xf numFmtId="0" fontId="4" fillId="0" borderId="0" xfId="3" applyAlignment="1">
      <alignment vertical="center"/>
    </xf>
    <xf numFmtId="0" fontId="0" fillId="0" borderId="0" xfId="0" applyAlignment="1">
      <alignment vertical="center"/>
    </xf>
    <xf numFmtId="0" fontId="0" fillId="0" borderId="0" xfId="0" applyFont="1"/>
    <xf numFmtId="0" fontId="11" fillId="0" borderId="0" xfId="0" applyFont="1"/>
    <xf numFmtId="0" fontId="12" fillId="0" borderId="0" xfId="0" applyFont="1" applyFill="1" applyBorder="1" applyAlignment="1">
      <alignment horizontal="left"/>
    </xf>
    <xf numFmtId="0" fontId="13" fillId="0" borderId="0" xfId="0" applyFont="1" applyFill="1" applyBorder="1" applyAlignment="1">
      <alignment horizontal="right"/>
    </xf>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xf numFmtId="168" fontId="0" fillId="0" borderId="0" xfId="0" applyNumberFormat="1" applyFont="1" applyFill="1" applyBorder="1" applyAlignment="1"/>
    <xf numFmtId="168" fontId="13" fillId="0" borderId="0" xfId="0" applyNumberFormat="1" applyFont="1" applyFill="1" applyBorder="1" applyAlignment="1"/>
    <xf numFmtId="168" fontId="7" fillId="6" borderId="10" xfId="2" applyNumberFormat="1" applyFont="1" applyFill="1" applyBorder="1"/>
    <xf numFmtId="168" fontId="7" fillId="6" borderId="0" xfId="2" applyNumberFormat="1" applyFont="1" applyFill="1" applyBorder="1"/>
  </cellXfs>
  <cellStyles count="9">
    <cellStyle name="Hüperlink" xfId="7" builtinId="8" customBuiltin="1"/>
    <cellStyle name="Külastatud hüperlink" xfId="8" builtinId="9" customBuiltin="1"/>
    <cellStyle name="Normaallaad" xfId="0" builtinId="0" customBuiltin="1"/>
    <cellStyle name="Pealkiri" xfId="3" builtinId="15" customBuiltin="1"/>
    <cellStyle name="Pealkiri 1" xfId="4" builtinId="16" customBuiltin="1"/>
    <cellStyle name="Pealkiri 2" xfId="5" builtinId="17" customBuiltin="1"/>
    <cellStyle name="Pealkiri 3" xfId="6" builtinId="18" customBuiltin="1"/>
    <cellStyle name="Rõhk2" xfId="2" builtinId="33"/>
    <cellStyle name="Väljund" xfId="1" builtinId="21"/>
  </cellStyles>
  <dxfs count="17">
    <dxf>
      <font>
        <b val="0"/>
        <i val="0"/>
        <strike val="0"/>
        <condense/>
        <extend/>
        <outline/>
        <shadow/>
        <u val="none"/>
        <vertAlign val="baseline"/>
        <sz val="10"/>
        <color theme="1"/>
        <name val="Arial"/>
        <scheme val="minor"/>
      </font>
      <numFmt numFmtId="168"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minor"/>
      </font>
    </dxf>
    <dxf>
      <numFmt numFmtId="0" formatCode="General"/>
    </dxf>
    <dxf>
      <numFmt numFmtId="166" formatCode="&quot;$&quot;#,##0.00;;;"/>
    </dxf>
    <dxf>
      <font>
        <b val="0"/>
        <i val="0"/>
        <strike val="0"/>
        <condense/>
        <extend/>
        <outline/>
        <shadow/>
        <u val="none"/>
        <vertAlign val="baseline"/>
        <sz val="10"/>
        <color theme="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alignment horizontal="general" vertical="bottom" textRotation="0" wrapText="0" indent="0" justifyLastLine="0" shrinkToFit="0" readingOrder="0"/>
    </dxf>
    <dxf>
      <font>
        <b/>
        <i/>
        <strike val="0"/>
        <condense/>
        <extend/>
        <outline/>
        <shadow/>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dxf>
    <dxf>
      <font>
        <strike val="0"/>
        <u val="none"/>
        <vertAlign val="baseline"/>
        <sz val="10"/>
        <name val="Arial"/>
        <scheme val="minor"/>
      </font>
    </dxf>
    <dxf>
      <fill>
        <patternFill>
          <bgColor rgb="FFFF0000"/>
        </patternFill>
      </fill>
    </dxf>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6"/>
      <tableStyleElement type="headerRow" dxfId="15"/>
      <tableStyleElement type="totalRow" dxfId="14"/>
      <tableStyleElement type="lastColumn" dxfId="13"/>
      <tableStyleElement type="lastHeaderCell" dxfId="12"/>
      <tableStyleElement type="lastTotalCell"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'Kulude liigendus'!$B$44:$B$48</c:f>
              <c:strCache>
                <c:ptCount val="5"/>
                <c:pt idx="0">
                  <c:v>Tööjõukulud</c:v>
                </c:pt>
                <c:pt idx="1">
                  <c:v>2x4x10 laud</c:v>
                </c:pt>
                <c:pt idx="2">
                  <c:v>Talatoendid</c:v>
                </c:pt>
                <c:pt idx="3">
                  <c:v>2x8x10 laud</c:v>
                </c:pt>
                <c:pt idx="4">
                  <c:v>Kindapaar, nahk</c:v>
                </c:pt>
              </c:strCache>
            </c:strRef>
          </c:cat>
          <c:val>
            <c:numRef>
              <c:f>'Kulude liigendus'!$C$44:$C$48</c:f>
              <c:numCache>
                <c:formatCode>"$"#\ ##0.00</c:formatCode>
                <c:ptCount val="5"/>
                <c:pt idx="0">
                  <c:v>200</c:v>
                </c:pt>
                <c:pt idx="1">
                  <c:v>99.399999999999991</c:v>
                </c:pt>
                <c:pt idx="2">
                  <c:v>74.7</c:v>
                </c:pt>
                <c:pt idx="3">
                  <c:v>33.75</c:v>
                </c:pt>
                <c:pt idx="4">
                  <c:v>15.5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1</xdr:row>
      <xdr:rowOff>86443</xdr:rowOff>
    </xdr:from>
    <xdr:to>
      <xdr:col>6</xdr:col>
      <xdr:colOff>28440</xdr:colOff>
      <xdr:row>1</xdr:row>
      <xdr:rowOff>466725</xdr:rowOff>
    </xdr:to>
    <xdr:pic>
      <xdr:nvPicPr>
        <xdr:cNvPr id="2" name="Logo kohatäid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81725" y="315043"/>
          <a:ext cx="1076190" cy="380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200025</xdr:rowOff>
    </xdr:from>
    <xdr:to>
      <xdr:col>9</xdr:col>
      <xdr:colOff>514350</xdr:colOff>
      <xdr:row>35</xdr:row>
      <xdr:rowOff>114301</xdr:rowOff>
    </xdr:to>
    <xdr:sp macro="" textlink="">
      <xdr:nvSpPr>
        <xdr:cNvPr id="8" name="Ristkülik-viiktekst 7" descr="Muutke maksumäära soovitud viisil. Kui seda ei peaks pakkumisele lisama, sisestage lahtrisse Maksumäär nulline väärtus." title="TEAVE"/>
        <xdr:cNvSpPr/>
      </xdr:nvSpPr>
      <xdr:spPr>
        <a:xfrm>
          <a:off x="6457953" y="6600825"/>
          <a:ext cx="2409822" cy="752476"/>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marL="0" indent="0" algn="l"/>
          <a:r>
            <a:rPr lang="en-US" altLang="zh-CN" sz="1000" b="1" smtClean="0">
              <a:solidFill>
                <a:schemeClr val="dk1"/>
              </a:solidFill>
              <a:latin typeface="+mn-lt"/>
              <a:ea typeface="+mn-ea"/>
              <a:cs typeface="+mn-cs"/>
            </a:rPr>
            <a:t>TEAVE:</a:t>
          </a:r>
          <a:r>
            <a:rPr lang="en-US" sz="1000" b="1">
              <a:solidFill>
                <a:schemeClr val="dk1"/>
              </a:solidFill>
              <a:latin typeface="+mn-lt"/>
              <a:ea typeface="+mn-ea"/>
              <a:cs typeface="+mn-cs"/>
            </a:rPr>
            <a:t> </a:t>
          </a:r>
          <a:r>
            <a:rPr lang="en-US" altLang="zh-CN" sz="1000" b="0" smtClean="0">
              <a:solidFill>
                <a:schemeClr val="dk1"/>
              </a:solidFill>
              <a:latin typeface="+mn-lt"/>
              <a:ea typeface="+mn-ea"/>
              <a:cs typeface="+mn-cs"/>
            </a:rPr>
            <a:t>Muutke maksumäära soovitud viisil. Kui seda ei peaks pakkumisele lisama, sisestage lahtrisse Maksumäär nulline väärtus.</a:t>
          </a:r>
          <a:endParaRPr lang="en-US" sz="1000" b="0">
            <a:solidFill>
              <a:schemeClr val="dk1"/>
            </a:solidFill>
            <a:latin typeface="+mn-lt"/>
            <a:ea typeface="+mn-ea"/>
            <a:cs typeface="+mn-cs"/>
          </a:endParaRPr>
        </a:p>
      </xdr:txBody>
    </xdr:sp>
    <xdr:clientData fPrintsWithSheet="0"/>
  </xdr:twoCellAnchor>
  <xdr:twoCellAnchor>
    <xdr:from>
      <xdr:col>0</xdr:col>
      <xdr:colOff>333375</xdr:colOff>
      <xdr:row>40</xdr:row>
      <xdr:rowOff>4762</xdr:rowOff>
    </xdr:from>
    <xdr:to>
      <xdr:col>2</xdr:col>
      <xdr:colOff>2733675</xdr:colOff>
      <xdr:row>50</xdr:row>
      <xdr:rowOff>47626</xdr:rowOff>
    </xdr:to>
    <xdr:graphicFrame macro="">
      <xdr:nvGraphicFramePr>
        <xdr:cNvPr id="2" name="ViisPõhikulu_Diagramm" descr="Viie põhikulu diagramm" title="Diagram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PakkumineÜksused" displayName="PakkumineÜksused" ref="B7:F32" totalsRowCount="1" totalsRowDxfId="9">
  <tableColumns count="5">
    <tableColumn id="1" name="Kogus" dataDxfId="8" totalsRowDxfId="7"/>
    <tableColumn id="2" name="Kirjeldus" totalsRowDxfId="6"/>
    <tableColumn id="3" name="Kulu" totalsRowLabel="Kokku" dataDxfId="5" totalsRowDxfId="4"/>
    <tableColumn id="4" name="Kokku" totalsRowFunction="sum" dataDxfId="3" totalsRowDxfId="0">
      <calculatedColumnFormula>PakkumineÜksused[Kulu]*PakkumineÜksused[Kogus]</calculatedColumnFormula>
    </tableColumn>
    <tableColumn id="5" name=" " totalsRowFunction="sum" dataDxfId="2" totalsRowDxfId="1">
      <calculatedColumnFormula>_xlfn.RANK.EQ(PakkumineÜksused[[#This Row],[Kokku]],PakkumineÜksused[Kokku])</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el" altTextSummary="Materjalide ja kulu loen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heetViews>
  <sheetFormatPr defaultRowHeight="12.75" x14ac:dyDescent="0.2"/>
  <cols>
    <col min="1" max="1" width="6.28515625" customWidth="1"/>
    <col min="2" max="2" width="23.85546875" customWidth="1"/>
    <col min="3" max="3" width="29.140625" customWidth="1"/>
    <col min="4" max="4" width="6.28515625" customWidth="1"/>
    <col min="5" max="5" width="23.42578125" customWidth="1"/>
    <col min="6" max="6" width="31.5703125" customWidth="1"/>
    <col min="7" max="7" width="6.28515625" customWidth="1"/>
  </cols>
  <sheetData>
    <row r="1" spans="2:7" ht="18" customHeight="1" x14ac:dyDescent="0.2"/>
    <row r="2" spans="2:7" s="44" customFormat="1" ht="45.75" customHeight="1" x14ac:dyDescent="0.2">
      <c r="B2" s="43" t="s">
        <v>28</v>
      </c>
      <c r="G2" s="44" t="s">
        <v>38</v>
      </c>
    </row>
    <row r="3" spans="2:7" ht="4.5" customHeight="1" x14ac:dyDescent="0.2">
      <c r="B3" s="15"/>
      <c r="C3" s="15"/>
      <c r="D3" s="15"/>
      <c r="E3" s="15"/>
      <c r="F3" s="15"/>
    </row>
    <row r="5" spans="2:7" ht="23.25" customHeight="1" x14ac:dyDescent="0.2">
      <c r="B5" s="37" t="s">
        <v>29</v>
      </c>
      <c r="E5" s="37" t="s">
        <v>30</v>
      </c>
    </row>
    <row r="6" spans="2:7" ht="18.75" customHeight="1" x14ac:dyDescent="0.2">
      <c r="B6" s="12" t="s">
        <v>0</v>
      </c>
      <c r="C6" s="16" t="s">
        <v>18</v>
      </c>
      <c r="D6" s="12"/>
      <c r="E6" s="13" t="s">
        <v>21</v>
      </c>
      <c r="F6" s="16" t="s">
        <v>22</v>
      </c>
    </row>
    <row r="7" spans="2:7" ht="18.75" customHeight="1" x14ac:dyDescent="0.2">
      <c r="B7" s="12" t="s">
        <v>1</v>
      </c>
      <c r="C7" s="16" t="s">
        <v>42</v>
      </c>
      <c r="D7" s="12"/>
      <c r="E7" s="13" t="s">
        <v>0</v>
      </c>
      <c r="F7" s="16" t="s">
        <v>19</v>
      </c>
    </row>
    <row r="8" spans="2:7" ht="18.75" customHeight="1" x14ac:dyDescent="0.2">
      <c r="B8" s="12" t="s">
        <v>2</v>
      </c>
      <c r="C8" s="16" t="s">
        <v>44</v>
      </c>
      <c r="D8" s="12"/>
      <c r="E8" s="13" t="s">
        <v>1</v>
      </c>
      <c r="F8" s="16" t="s">
        <v>43</v>
      </c>
    </row>
    <row r="9" spans="2:7" ht="18.75" customHeight="1" x14ac:dyDescent="0.2">
      <c r="B9" s="12" t="s">
        <v>3</v>
      </c>
      <c r="C9" s="17">
        <v>8885550111</v>
      </c>
      <c r="D9" s="12"/>
      <c r="E9" s="13" t="s">
        <v>2</v>
      </c>
      <c r="F9" s="16" t="s">
        <v>44</v>
      </c>
    </row>
    <row r="10" spans="2:7" ht="18.75" customHeight="1" x14ac:dyDescent="0.2">
      <c r="B10" s="12" t="s">
        <v>4</v>
      </c>
      <c r="C10" s="39" t="s">
        <v>46</v>
      </c>
      <c r="D10" s="12"/>
      <c r="E10" s="13" t="s">
        <v>3</v>
      </c>
      <c r="F10" s="17">
        <v>8885550123</v>
      </c>
    </row>
    <row r="11" spans="2:7" ht="18.75" customHeight="1" x14ac:dyDescent="0.2">
      <c r="B11" s="12"/>
      <c r="C11" s="12"/>
      <c r="D11" s="12"/>
      <c r="E11" s="13" t="s">
        <v>4</v>
      </c>
      <c r="F11" s="39" t="s">
        <v>45</v>
      </c>
    </row>
    <row r="12" spans="2:7" ht="18.75" customHeight="1" x14ac:dyDescent="0.2">
      <c r="B12" s="12" t="s">
        <v>5</v>
      </c>
      <c r="C12" s="16" t="s">
        <v>47</v>
      </c>
      <c r="D12" s="12"/>
      <c r="E12" s="14" t="s">
        <v>20</v>
      </c>
      <c r="F12" s="18">
        <v>41469</v>
      </c>
    </row>
    <row r="14" spans="2:7" ht="23.25" customHeight="1" x14ac:dyDescent="0.2">
      <c r="B14" s="37" t="s">
        <v>31</v>
      </c>
    </row>
    <row r="15" spans="2:7" ht="4.5" customHeight="1" x14ac:dyDescent="0.2">
      <c r="B15" s="15"/>
      <c r="C15" s="15"/>
      <c r="D15" s="15"/>
      <c r="E15" s="15"/>
      <c r="F15" s="15"/>
    </row>
    <row r="16" spans="2:7" x14ac:dyDescent="0.2">
      <c r="B16" s="49" t="s">
        <v>41</v>
      </c>
      <c r="C16" s="49"/>
      <c r="D16" s="49"/>
      <c r="E16" s="49"/>
      <c r="F16" s="49"/>
    </row>
    <row r="17" spans="2:6" x14ac:dyDescent="0.2">
      <c r="B17" s="49"/>
      <c r="C17" s="49"/>
      <c r="D17" s="49"/>
      <c r="E17" s="49"/>
      <c r="F17" s="49"/>
    </row>
    <row r="18" spans="2:6" x14ac:dyDescent="0.2">
      <c r="B18" s="49"/>
      <c r="C18" s="49"/>
      <c r="D18" s="49"/>
      <c r="E18" s="49"/>
      <c r="F18" s="49"/>
    </row>
    <row r="19" spans="2:6" x14ac:dyDescent="0.2">
      <c r="B19" s="49"/>
      <c r="C19" s="49"/>
      <c r="D19" s="49"/>
      <c r="E19" s="49"/>
      <c r="F19" s="49"/>
    </row>
    <row r="20" spans="2:6" x14ac:dyDescent="0.2">
      <c r="B20" s="49"/>
      <c r="C20" s="49"/>
      <c r="D20" s="49"/>
      <c r="E20" s="49"/>
      <c r="F20" s="49"/>
    </row>
    <row r="21" spans="2:6" x14ac:dyDescent="0.2">
      <c r="B21" s="49"/>
      <c r="C21" s="49"/>
      <c r="D21" s="49"/>
      <c r="E21" s="49"/>
      <c r="F21" s="49"/>
    </row>
    <row r="22" spans="2:6" x14ac:dyDescent="0.2">
      <c r="B22" s="49"/>
      <c r="C22" s="49"/>
      <c r="D22" s="49"/>
      <c r="E22" s="49"/>
      <c r="F22" s="49"/>
    </row>
    <row r="23" spans="2:6" x14ac:dyDescent="0.2">
      <c r="B23" s="49"/>
      <c r="C23" s="49"/>
      <c r="D23" s="49"/>
      <c r="E23" s="49"/>
      <c r="F23" s="49"/>
    </row>
    <row r="24" spans="2:6" x14ac:dyDescent="0.2">
      <c r="B24" s="49"/>
      <c r="C24" s="49"/>
      <c r="D24" s="49"/>
      <c r="E24" s="49"/>
      <c r="F24" s="49"/>
    </row>
    <row r="25" spans="2:6" x14ac:dyDescent="0.2">
      <c r="B25" s="49"/>
      <c r="C25" s="49"/>
      <c r="D25" s="49"/>
      <c r="E25" s="49"/>
      <c r="F25" s="49"/>
    </row>
    <row r="26" spans="2:6" x14ac:dyDescent="0.2">
      <c r="B26" s="49"/>
      <c r="C26" s="49"/>
      <c r="D26" s="49"/>
      <c r="E26" s="49"/>
      <c r="F26" s="49"/>
    </row>
    <row r="28" spans="2:6" ht="23.25" customHeight="1" x14ac:dyDescent="0.2">
      <c r="B28" s="36" t="s">
        <v>32</v>
      </c>
    </row>
    <row r="29" spans="2:6" ht="4.5" customHeight="1" x14ac:dyDescent="0.2">
      <c r="B29" s="15"/>
      <c r="C29" s="15"/>
      <c r="D29" s="15"/>
      <c r="E29" s="15"/>
      <c r="F29" s="15"/>
    </row>
    <row r="30" spans="2:6" ht="18" customHeight="1" x14ac:dyDescent="0.2">
      <c r="B30" s="49" t="s">
        <v>48</v>
      </c>
      <c r="C30" s="49"/>
      <c r="D30" s="49"/>
      <c r="E30" s="49"/>
      <c r="F30" s="49"/>
    </row>
    <row r="31" spans="2:6" x14ac:dyDescent="0.2">
      <c r="B31" s="49"/>
      <c r="C31" s="49"/>
      <c r="D31" s="49"/>
      <c r="E31" s="49"/>
      <c r="F31" s="49"/>
    </row>
    <row r="32" spans="2:6" x14ac:dyDescent="0.2">
      <c r="B32" s="49"/>
      <c r="C32" s="49"/>
      <c r="D32" s="49"/>
      <c r="E32" s="49"/>
      <c r="F32" s="49"/>
    </row>
    <row r="33" spans="2:6" x14ac:dyDescent="0.2">
      <c r="B33" s="7"/>
      <c r="C33" s="7"/>
      <c r="D33" s="7"/>
      <c r="E33" s="7"/>
      <c r="F33" s="7"/>
    </row>
    <row r="34" spans="2:6" ht="23.25" customHeight="1" x14ac:dyDescent="0.2">
      <c r="B34" s="36" t="s">
        <v>24</v>
      </c>
    </row>
    <row r="35" spans="2:6" ht="4.5" customHeight="1" x14ac:dyDescent="0.2">
      <c r="B35" s="15"/>
      <c r="C35" s="15"/>
      <c r="D35" s="15"/>
      <c r="E35" s="15"/>
      <c r="F35" s="15"/>
    </row>
    <row r="36" spans="2:6" x14ac:dyDescent="0.2">
      <c r="B36" s="50" t="s">
        <v>49</v>
      </c>
      <c r="C36" s="50"/>
      <c r="D36" s="50"/>
      <c r="E36" s="50"/>
      <c r="F36" s="50"/>
    </row>
    <row r="37" spans="2:6" x14ac:dyDescent="0.2">
      <c r="B37" s="50"/>
      <c r="C37" s="50"/>
      <c r="D37" s="50"/>
      <c r="E37" s="50"/>
      <c r="F37" s="50"/>
    </row>
    <row r="38" spans="2:6" x14ac:dyDescent="0.2">
      <c r="B38" s="50"/>
      <c r="C38" s="50"/>
      <c r="D38" s="50"/>
      <c r="E38" s="50"/>
      <c r="F38" s="50"/>
    </row>
    <row r="39" spans="2:6" ht="33.75" customHeight="1" x14ac:dyDescent="0.2">
      <c r="B39" s="19"/>
      <c r="C39" s="19"/>
      <c r="D39" s="19"/>
      <c r="E39" s="7"/>
      <c r="F39" s="19"/>
    </row>
    <row r="40" spans="2:6" x14ac:dyDescent="0.2">
      <c r="B40" s="20" t="s">
        <v>33</v>
      </c>
      <c r="C40" s="1"/>
      <c r="D40" s="1"/>
      <c r="E40" s="1"/>
      <c r="F40" s="20" t="s">
        <v>26</v>
      </c>
    </row>
    <row r="41" spans="2:6" x14ac:dyDescent="0.2">
      <c r="B41" s="7"/>
      <c r="C41" s="7"/>
      <c r="D41" s="7"/>
      <c r="E41" s="7"/>
      <c r="F41" s="7"/>
    </row>
    <row r="42" spans="2:6" ht="23.25" customHeight="1" x14ac:dyDescent="0.2">
      <c r="B42" s="36" t="s">
        <v>25</v>
      </c>
    </row>
    <row r="43" spans="2:6" ht="4.5" customHeight="1" x14ac:dyDescent="0.2">
      <c r="B43" s="15"/>
      <c r="C43" s="15"/>
      <c r="D43" s="15"/>
      <c r="E43" s="15"/>
      <c r="F43" s="15"/>
    </row>
    <row r="44" spans="2:6" ht="15.75" customHeight="1" x14ac:dyDescent="0.2">
      <c r="B44" s="50" t="s">
        <v>50</v>
      </c>
      <c r="C44" s="50"/>
      <c r="D44" s="50"/>
      <c r="E44" s="50"/>
      <c r="F44" s="50"/>
    </row>
    <row r="45" spans="2:6" ht="15.75" customHeight="1" x14ac:dyDescent="0.2">
      <c r="B45" s="50"/>
      <c r="C45" s="50"/>
      <c r="D45" s="50"/>
      <c r="E45" s="50"/>
      <c r="F45" s="50"/>
    </row>
    <row r="46" spans="2:6" x14ac:dyDescent="0.2">
      <c r="B46" s="50"/>
      <c r="C46" s="50"/>
      <c r="D46" s="50"/>
      <c r="E46" s="50"/>
      <c r="F46" s="50"/>
    </row>
    <row r="47" spans="2:6" ht="33.75" customHeight="1" x14ac:dyDescent="0.2">
      <c r="B47" s="19"/>
      <c r="C47" s="19"/>
      <c r="D47" s="19"/>
      <c r="E47" s="7"/>
      <c r="F47" s="19"/>
    </row>
    <row r="48" spans="2:6" x14ac:dyDescent="0.2">
      <c r="B48" s="20" t="s">
        <v>34</v>
      </c>
      <c r="C48" s="1"/>
      <c r="D48" s="1"/>
      <c r="E48" s="1"/>
      <c r="F48" s="20" t="s">
        <v>26</v>
      </c>
    </row>
  </sheetData>
  <mergeCells count="4">
    <mergeCell ref="B16:F26"/>
    <mergeCell ref="B30:F32"/>
    <mergeCell ref="B44:F46"/>
    <mergeCell ref="B36:F38"/>
  </mergeCells>
  <conditionalFormatting sqref="B44:F46 B36:F38 B30:F32 B16:F26">
    <cfRule type="expression" dxfId="10" priority="1">
      <formula>B16=""</formula>
    </cfRule>
  </conditionalFormatting>
  <hyperlinks>
    <hyperlink ref="C10" r:id="rId1"/>
    <hyperlink ref="F11" r:id="rId2"/>
  </hyperlinks>
  <printOptions horizontalCentered="1"/>
  <pageMargins left="0.25" right="0.25" top="0.75" bottom="0.75" header="0.3" footer="0.3"/>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53"/>
  <sheetViews>
    <sheetView showGridLines="0" topLeftCell="A40" zoomScaleNormal="100" workbookViewId="0">
      <selection activeCell="J24" sqref="J24"/>
    </sheetView>
  </sheetViews>
  <sheetFormatPr defaultRowHeight="16.5" customHeight="1" x14ac:dyDescent="0.2"/>
  <cols>
    <col min="1" max="1" width="6.28515625" customWidth="1"/>
    <col min="2" max="2" width="1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38" t="s">
        <v>27</v>
      </c>
      <c r="C2" s="11"/>
      <c r="D2" s="11"/>
      <c r="E2" s="11"/>
      <c r="F2" s="6" t="s">
        <v>38</v>
      </c>
    </row>
    <row r="3" spans="1:6" ht="4.5" customHeight="1" x14ac:dyDescent="0.2">
      <c r="A3" s="5"/>
      <c r="B3" s="15"/>
      <c r="C3" s="15"/>
      <c r="D3" s="15"/>
      <c r="E3" s="15"/>
      <c r="F3" s="6"/>
    </row>
    <row r="4" spans="1:6" ht="12" customHeight="1" x14ac:dyDescent="0.2">
      <c r="A4" s="5"/>
      <c r="F4" s="6"/>
    </row>
    <row r="5" spans="1:6" ht="23.25" customHeight="1" x14ac:dyDescent="0.25">
      <c r="B5" s="36" t="s">
        <v>35</v>
      </c>
      <c r="C5" s="10"/>
      <c r="D5" s="10"/>
      <c r="E5" s="10"/>
    </row>
    <row r="6" spans="1:6" ht="4.5" customHeight="1" x14ac:dyDescent="0.2">
      <c r="B6" s="15"/>
      <c r="C6" s="15"/>
      <c r="D6" s="15"/>
      <c r="E6" s="15"/>
    </row>
    <row r="7" spans="1:6" ht="16.5" customHeight="1" x14ac:dyDescent="0.2">
      <c r="B7" s="22" t="s">
        <v>37</v>
      </c>
      <c r="C7" s="22" t="s">
        <v>6</v>
      </c>
      <c r="D7" s="23" t="s">
        <v>7</v>
      </c>
      <c r="E7" s="23" t="s">
        <v>8</v>
      </c>
      <c r="F7" t="s">
        <v>38</v>
      </c>
    </row>
    <row r="8" spans="1:6" ht="16.5" customHeight="1" x14ac:dyDescent="0.2">
      <c r="B8" s="22">
        <v>5</v>
      </c>
      <c r="C8" s="22" t="s">
        <v>9</v>
      </c>
      <c r="D8" s="52">
        <v>6.75</v>
      </c>
      <c r="E8" s="52">
        <f>PakkumineÜksused[Kulu]*PakkumineÜksused[Kogus]</f>
        <v>33.75</v>
      </c>
      <c r="F8">
        <f>_xlfn.RANK.EQ(PakkumineÜksused[[#This Row],[Kokku]],PakkumineÜksused[Kokku])</f>
        <v>4</v>
      </c>
    </row>
    <row r="9" spans="1:6" ht="16.5" customHeight="1" x14ac:dyDescent="0.2">
      <c r="B9" s="22">
        <v>20</v>
      </c>
      <c r="C9" s="22" t="s">
        <v>10</v>
      </c>
      <c r="D9" s="52">
        <v>4.97</v>
      </c>
      <c r="E9" s="52">
        <f>PakkumineÜksused[Kulu]*PakkumineÜksused[Kogus]</f>
        <v>99.399999999999991</v>
      </c>
      <c r="F9">
        <f>_xlfn.RANK.EQ(PakkumineÜksused[[#This Row],[Kokku]],PakkumineÜksused[Kokku])</f>
        <v>2</v>
      </c>
    </row>
    <row r="10" spans="1:6" ht="16.5" customHeight="1" x14ac:dyDescent="0.2">
      <c r="B10" s="22">
        <v>30</v>
      </c>
      <c r="C10" s="22" t="s">
        <v>11</v>
      </c>
      <c r="D10" s="52">
        <v>2.4900000000000002</v>
      </c>
      <c r="E10" s="52">
        <f>PakkumineÜksused[Kulu]*PakkumineÜksused[Kogus]</f>
        <v>74.7</v>
      </c>
      <c r="F10">
        <f>_xlfn.RANK.EQ(PakkumineÜksused[[#This Row],[Kokku]],PakkumineÜksused[Kokku])</f>
        <v>3</v>
      </c>
    </row>
    <row r="11" spans="1:6" ht="16.5" customHeight="1" x14ac:dyDescent="0.2">
      <c r="B11" s="22">
        <v>2</v>
      </c>
      <c r="C11" s="22" t="s">
        <v>13</v>
      </c>
      <c r="D11" s="52">
        <v>6.67</v>
      </c>
      <c r="E11" s="52">
        <f>PakkumineÜksused[Kulu]*PakkumineÜksused[Kogus]</f>
        <v>13.34</v>
      </c>
      <c r="F11">
        <f>_xlfn.RANK.EQ(PakkumineÜksused[[#This Row],[Kokku]],PakkumineÜksused[Kokku])</f>
        <v>6</v>
      </c>
    </row>
    <row r="12" spans="1:6" ht="16.5" customHeight="1" x14ac:dyDescent="0.2">
      <c r="B12" s="22">
        <v>2</v>
      </c>
      <c r="C12" s="22" t="s">
        <v>12</v>
      </c>
      <c r="D12" s="52">
        <v>3.25</v>
      </c>
      <c r="E12" s="52">
        <f>PakkumineÜksused[Kulu]*PakkumineÜksused[Kogus]</f>
        <v>6.5</v>
      </c>
      <c r="F12">
        <f>_xlfn.RANK.EQ(PakkumineÜksused[[#This Row],[Kokku]],PakkumineÜksused[Kokku])</f>
        <v>7</v>
      </c>
    </row>
    <row r="13" spans="1:6" ht="16.5" customHeight="1" x14ac:dyDescent="0.2">
      <c r="B13" s="22">
        <v>2</v>
      </c>
      <c r="C13" s="22" t="s">
        <v>14</v>
      </c>
      <c r="D13" s="52">
        <v>7.75</v>
      </c>
      <c r="E13" s="52">
        <f>PakkumineÜksused[Kulu]*PakkumineÜksused[Kogus]</f>
        <v>15.5</v>
      </c>
      <c r="F13">
        <f>_xlfn.RANK.EQ(PakkumineÜksused[[#This Row],[Kokku]],PakkumineÜksused[Kokku])</f>
        <v>5</v>
      </c>
    </row>
    <row r="14" spans="1:6" ht="16.5" customHeight="1" x14ac:dyDescent="0.2">
      <c r="B14" s="22">
        <v>2</v>
      </c>
      <c r="C14" s="22" t="s">
        <v>23</v>
      </c>
      <c r="D14" s="52">
        <v>100</v>
      </c>
      <c r="E14" s="52">
        <f>PakkumineÜksused[Kulu]*PakkumineÜksused[Kogus]</f>
        <v>200</v>
      </c>
      <c r="F14">
        <f>_xlfn.RANK.EQ(PakkumineÜksused[[#This Row],[Kokku]],PakkumineÜksused[Kokku])</f>
        <v>1</v>
      </c>
    </row>
    <row r="15" spans="1:6" ht="16.5" customHeight="1" x14ac:dyDescent="0.2">
      <c r="B15" s="22"/>
      <c r="C15" s="22"/>
      <c r="D15" s="24"/>
      <c r="E15" s="35">
        <f>PakkumineÜksused[Kulu]*PakkumineÜksused[Kogus]</f>
        <v>0</v>
      </c>
      <c r="F15" s="34">
        <f>_xlfn.RANK.EQ(PakkumineÜksused[[#This Row],[Kokku]],PakkumineÜksused[Kokku])</f>
        <v>8</v>
      </c>
    </row>
    <row r="16" spans="1:6" ht="16.5" customHeight="1" x14ac:dyDescent="0.2">
      <c r="B16" s="22"/>
      <c r="C16" s="22"/>
      <c r="D16" s="24"/>
      <c r="E16" s="35">
        <f>PakkumineÜksused[Kulu]*PakkumineÜksused[Kogus]</f>
        <v>0</v>
      </c>
      <c r="F16" s="34">
        <f>_xlfn.RANK.EQ(PakkumineÜksused[[#This Row],[Kokku]],PakkumineÜksused[Kokku])</f>
        <v>8</v>
      </c>
    </row>
    <row r="17" spans="1:6" ht="16.5" customHeight="1" x14ac:dyDescent="0.2">
      <c r="B17" s="22"/>
      <c r="C17" s="22"/>
      <c r="D17" s="24"/>
      <c r="E17" s="35">
        <f>PakkumineÜksused[Kulu]*PakkumineÜksused[Kogus]</f>
        <v>0</v>
      </c>
      <c r="F17" s="34">
        <f>_xlfn.RANK.EQ(PakkumineÜksused[[#This Row],[Kokku]],PakkumineÜksused[Kokku])</f>
        <v>8</v>
      </c>
    </row>
    <row r="18" spans="1:6" ht="16.5" customHeight="1" x14ac:dyDescent="0.2">
      <c r="B18" s="22"/>
      <c r="C18" s="22"/>
      <c r="D18" s="24"/>
      <c r="E18" s="35">
        <f>PakkumineÜksused[Kulu]*PakkumineÜksused[Kogus]</f>
        <v>0</v>
      </c>
      <c r="F18" s="34">
        <f>_xlfn.RANK.EQ(PakkumineÜksused[[#This Row],[Kokku]],PakkumineÜksused[Kokku])</f>
        <v>8</v>
      </c>
    </row>
    <row r="19" spans="1:6" ht="16.5" customHeight="1" x14ac:dyDescent="0.2">
      <c r="B19" s="22"/>
      <c r="C19" s="22"/>
      <c r="D19" s="24"/>
      <c r="E19" s="35">
        <f>PakkumineÜksused[Kulu]*PakkumineÜksused[Kogus]</f>
        <v>0</v>
      </c>
      <c r="F19" s="34">
        <f>_xlfn.RANK.EQ(PakkumineÜksused[[#This Row],[Kokku]],PakkumineÜksused[Kokku])</f>
        <v>8</v>
      </c>
    </row>
    <row r="20" spans="1:6" ht="16.5" customHeight="1" x14ac:dyDescent="0.2">
      <c r="B20" s="22"/>
      <c r="C20" s="22"/>
      <c r="D20" s="24"/>
      <c r="E20" s="35">
        <f>PakkumineÜksused[Kulu]*PakkumineÜksused[Kogus]</f>
        <v>0</v>
      </c>
      <c r="F20" s="34">
        <f>_xlfn.RANK.EQ(PakkumineÜksused[[#This Row],[Kokku]],PakkumineÜksused[Kokku])</f>
        <v>8</v>
      </c>
    </row>
    <row r="21" spans="1:6" ht="16.5" customHeight="1" x14ac:dyDescent="0.2">
      <c r="B21" s="22"/>
      <c r="C21" s="22"/>
      <c r="D21" s="24"/>
      <c r="E21" s="35">
        <f>PakkumineÜksused[Kulu]*PakkumineÜksused[Kogus]</f>
        <v>0</v>
      </c>
      <c r="F21" s="34">
        <f>_xlfn.RANK.EQ(PakkumineÜksused[[#This Row],[Kokku]],PakkumineÜksused[Kokku])</f>
        <v>8</v>
      </c>
    </row>
    <row r="22" spans="1:6" ht="16.5" customHeight="1" x14ac:dyDescent="0.2">
      <c r="B22" s="22"/>
      <c r="C22" s="22"/>
      <c r="D22" s="24"/>
      <c r="E22" s="35">
        <f>PakkumineÜksused[Kulu]*PakkumineÜksused[Kogus]</f>
        <v>0</v>
      </c>
      <c r="F22" s="34">
        <f>_xlfn.RANK.EQ(PakkumineÜksused[[#This Row],[Kokku]],PakkumineÜksused[Kokku])</f>
        <v>8</v>
      </c>
    </row>
    <row r="23" spans="1:6" ht="16.5" customHeight="1" x14ac:dyDescent="0.2">
      <c r="B23" s="22"/>
      <c r="C23" s="22"/>
      <c r="D23" s="24"/>
      <c r="E23" s="35">
        <f>PakkumineÜksused[Kulu]*PakkumineÜksused[Kogus]</f>
        <v>0</v>
      </c>
      <c r="F23" s="34">
        <f>_xlfn.RANK.EQ(PakkumineÜksused[[#This Row],[Kokku]],PakkumineÜksused[Kokku])</f>
        <v>8</v>
      </c>
    </row>
    <row r="24" spans="1:6" ht="16.5" customHeight="1" x14ac:dyDescent="0.2">
      <c r="B24" s="22"/>
      <c r="C24" s="22"/>
      <c r="D24" s="24"/>
      <c r="E24" s="35">
        <f>PakkumineÜksused[Kulu]*PakkumineÜksused[Kogus]</f>
        <v>0</v>
      </c>
      <c r="F24" s="34">
        <f>_xlfn.RANK.EQ(PakkumineÜksused[[#This Row],[Kokku]],PakkumineÜksused[Kokku])</f>
        <v>8</v>
      </c>
    </row>
    <row r="25" spans="1:6" ht="16.5" customHeight="1" x14ac:dyDescent="0.2">
      <c r="B25" s="22"/>
      <c r="C25" s="22"/>
      <c r="D25" s="24"/>
      <c r="E25" s="35">
        <f>PakkumineÜksused[Kulu]*PakkumineÜksused[Kogus]</f>
        <v>0</v>
      </c>
      <c r="F25" s="34">
        <f>_xlfn.RANK.EQ(PakkumineÜksused[[#This Row],[Kokku]],PakkumineÜksused[Kokku])</f>
        <v>8</v>
      </c>
    </row>
    <row r="26" spans="1:6" ht="16.5" customHeight="1" x14ac:dyDescent="0.2">
      <c r="B26" s="22"/>
      <c r="C26" s="22"/>
      <c r="D26" s="24"/>
      <c r="E26" s="35">
        <f>PakkumineÜksused[Kulu]*PakkumineÜksused[Kogus]</f>
        <v>0</v>
      </c>
      <c r="F26" s="34">
        <f>_xlfn.RANK.EQ(PakkumineÜksused[[#This Row],[Kokku]],PakkumineÜksused[Kokku])</f>
        <v>8</v>
      </c>
    </row>
    <row r="27" spans="1:6" ht="16.5" customHeight="1" x14ac:dyDescent="0.2">
      <c r="A27" s="5"/>
      <c r="B27" s="22"/>
      <c r="C27" s="22"/>
      <c r="D27" s="24"/>
      <c r="E27" s="35">
        <f>PakkumineÜksused[Kulu]*PakkumineÜksused[Kogus]</f>
        <v>0</v>
      </c>
      <c r="F27" s="34">
        <f>_xlfn.RANK.EQ(PakkumineÜksused[[#This Row],[Kokku]],PakkumineÜksused[Kokku])</f>
        <v>8</v>
      </c>
    </row>
    <row r="28" spans="1:6" ht="16.5" customHeight="1" x14ac:dyDescent="0.2">
      <c r="A28" s="5"/>
      <c r="B28" s="22"/>
      <c r="C28" s="22"/>
      <c r="D28" s="24"/>
      <c r="E28" s="35">
        <f>PakkumineÜksused[Kulu]*PakkumineÜksused[Kogus]</f>
        <v>0</v>
      </c>
      <c r="F28" s="34">
        <f>_xlfn.RANK.EQ(PakkumineÜksused[[#This Row],[Kokku]],PakkumineÜksused[Kokku])</f>
        <v>8</v>
      </c>
    </row>
    <row r="29" spans="1:6" ht="16.5" customHeight="1" x14ac:dyDescent="0.2">
      <c r="A29" s="5"/>
      <c r="B29" s="22"/>
      <c r="C29" s="22"/>
      <c r="D29" s="24"/>
      <c r="E29" s="35">
        <f>PakkumineÜksused[Kulu]*PakkumineÜksused[Kogus]</f>
        <v>0</v>
      </c>
      <c r="F29" s="34">
        <f>_xlfn.RANK.EQ(PakkumineÜksused[[#This Row],[Kokku]],PakkumineÜksused[Kokku])</f>
        <v>8</v>
      </c>
    </row>
    <row r="30" spans="1:6" ht="16.5" customHeight="1" x14ac:dyDescent="0.2">
      <c r="A30" s="27"/>
      <c r="B30" s="22"/>
      <c r="C30" s="22"/>
      <c r="D30" s="24"/>
      <c r="E30" s="35">
        <f>PakkumineÜksused[Kulu]*PakkumineÜksused[Kogus]</f>
        <v>0</v>
      </c>
      <c r="F30" s="34">
        <f>_xlfn.RANK.EQ(PakkumineÜksused[[#This Row],[Kokku]],PakkumineÜksused[Kokku])</f>
        <v>8</v>
      </c>
    </row>
    <row r="31" spans="1:6" ht="16.5" customHeight="1" x14ac:dyDescent="0.2">
      <c r="A31" s="28">
        <v>1</v>
      </c>
      <c r="B31" s="22"/>
      <c r="C31" s="22"/>
      <c r="D31" s="24"/>
      <c r="E31" s="35">
        <f>PakkumineÜksused[Kulu]*PakkumineÜksused[Kogus]</f>
        <v>0</v>
      </c>
      <c r="F31" s="34">
        <f>_xlfn.RANK.EQ(PakkumineÜksused[[#This Row],[Kokku]],PakkumineÜksused[Kokku])</f>
        <v>8</v>
      </c>
    </row>
    <row r="32" spans="1:6" s="45" customFormat="1" ht="16.5" customHeight="1" x14ac:dyDescent="0.2">
      <c r="A32" s="28">
        <v>2</v>
      </c>
      <c r="B32" s="46"/>
      <c r="C32" s="47"/>
      <c r="D32" s="48" t="s">
        <v>8</v>
      </c>
      <c r="E32" s="53">
        <f>SUBTOTAL(109,PakkumineÜksused[Kokku])</f>
        <v>443.18999999999994</v>
      </c>
      <c r="F32" s="46">
        <f>SUBTOTAL(109,PakkumineÜksused[[ ]])</f>
        <v>164</v>
      </c>
    </row>
    <row r="33" spans="1:6" ht="0.75" customHeight="1" x14ac:dyDescent="0.2">
      <c r="A33" s="28">
        <v>3</v>
      </c>
      <c r="B33" s="25"/>
      <c r="C33" s="25"/>
      <c r="D33" s="42"/>
      <c r="E33" s="26"/>
    </row>
    <row r="34" spans="1:6" ht="16.5" customHeight="1" x14ac:dyDescent="0.2">
      <c r="A34" s="30">
        <v>4</v>
      </c>
      <c r="D34" s="40" t="s">
        <v>16</v>
      </c>
      <c r="E34" s="21">
        <v>7.4999999999999997E-2</v>
      </c>
    </row>
    <row r="35" spans="1:6" ht="16.5" customHeight="1" x14ac:dyDescent="0.2">
      <c r="A35" s="30">
        <v>5</v>
      </c>
      <c r="D35" s="41" t="s">
        <v>15</v>
      </c>
      <c r="E35" s="54">
        <f>Maksumäär*PakkumineÜksused[[#Totals],[Kokku]]</f>
        <v>33.239249999999991</v>
      </c>
    </row>
    <row r="36" spans="1:6" ht="16.5" customHeight="1" x14ac:dyDescent="0.2">
      <c r="A36" s="5"/>
      <c r="D36" s="41" t="s">
        <v>17</v>
      </c>
      <c r="E36" s="55">
        <f>Maks+PakkumineÜksused[[#Totals],[Kokku]]</f>
        <v>476.42924999999991</v>
      </c>
    </row>
    <row r="39" spans="1:6" ht="23.25" customHeight="1" x14ac:dyDescent="0.2"/>
    <row r="40" spans="1:6" ht="21" customHeight="1" x14ac:dyDescent="0.25">
      <c r="B40" s="36" t="s">
        <v>36</v>
      </c>
      <c r="C40" s="10"/>
      <c r="D40" s="10"/>
      <c r="E40" s="10"/>
      <c r="F40" s="6"/>
    </row>
    <row r="41" spans="1:6" ht="11.25" customHeight="1" x14ac:dyDescent="0.2">
      <c r="B41" s="15"/>
      <c r="C41" s="15"/>
      <c r="D41" s="15"/>
      <c r="E41" s="15"/>
      <c r="F41" s="6"/>
    </row>
    <row r="42" spans="1:6" ht="16.5" customHeight="1" x14ac:dyDescent="0.2">
      <c r="B42" s="7"/>
      <c r="C42" s="7"/>
      <c r="F42" s="6"/>
    </row>
    <row r="43" spans="1:6" ht="16.5" customHeight="1" x14ac:dyDescent="0.2">
      <c r="B43" s="27"/>
      <c r="C43" s="31" t="s">
        <v>39</v>
      </c>
      <c r="D43" s="32" t="s">
        <v>40</v>
      </c>
      <c r="E43" s="33"/>
      <c r="F43" s="6"/>
    </row>
    <row r="44" spans="1:6" ht="16.5" customHeight="1" x14ac:dyDescent="0.2">
      <c r="B44" s="28" t="str">
        <f>INDEX(PakkumineÜksused[],MATCH(A31,PakkumineÜksused[[ ]],0),2)</f>
        <v>Tööjõukulud</v>
      </c>
      <c r="C44" s="29">
        <f>INDEX(PakkumineÜksused[],MATCH(A31,PakkumineÜksused[[ ]],0),4)</f>
        <v>200</v>
      </c>
      <c r="D44" s="51"/>
      <c r="E44" s="51"/>
      <c r="F44" s="6"/>
    </row>
    <row r="45" spans="1:6" ht="16.5" customHeight="1" x14ac:dyDescent="0.2">
      <c r="B45" s="28" t="str">
        <f>INDEX(PakkumineÜksused[],MATCH(A32,PakkumineÜksused[[ ]],0),2)</f>
        <v>2x4x10 laud</v>
      </c>
      <c r="C45" s="29">
        <f>INDEX(PakkumineÜksused[],MATCH(A32,PakkumineÜksused[[ ]],0),4)</f>
        <v>99.399999999999991</v>
      </c>
      <c r="D45" s="51"/>
      <c r="E45" s="51"/>
      <c r="F45" s="6"/>
    </row>
    <row r="46" spans="1:6" ht="16.5" customHeight="1" x14ac:dyDescent="0.2">
      <c r="B46" s="28" t="str">
        <f>INDEX(PakkumineÜksused[],MATCH(A33,PakkumineÜksused[[ ]],0),2)</f>
        <v>Talatoendid</v>
      </c>
      <c r="C46" s="29">
        <f>INDEX(PakkumineÜksused[],MATCH(A33,PakkumineÜksused[[ ]],0),4)</f>
        <v>74.7</v>
      </c>
      <c r="D46" s="51"/>
      <c r="E46" s="51"/>
      <c r="F46" s="6"/>
    </row>
    <row r="47" spans="1:6" ht="16.5" customHeight="1" x14ac:dyDescent="0.2">
      <c r="B47" s="28" t="str">
        <f>INDEX(PakkumineÜksused[],MATCH(A34,PakkumineÜksused[[ ]],0),2)</f>
        <v>2x8x10 laud</v>
      </c>
      <c r="C47" s="29">
        <f>INDEX(PakkumineÜksused[],MATCH(A34,PakkumineÜksused[[ ]],0),4)</f>
        <v>33.75</v>
      </c>
      <c r="D47" s="51"/>
      <c r="E47" s="51"/>
      <c r="F47" s="6"/>
    </row>
    <row r="48" spans="1:6" ht="16.5" customHeight="1" x14ac:dyDescent="0.2">
      <c r="B48" s="28" t="str">
        <f>INDEX(PakkumineÜksused[],MATCH(A35,PakkumineÜksused[[ ]],0),2)</f>
        <v>Kindapaar, nahk</v>
      </c>
      <c r="C48" s="29">
        <f>INDEX(PakkumineÜksused[],MATCH(A35,PakkumineÜksused[[ ]],0),4)</f>
        <v>15.5</v>
      </c>
      <c r="D48" s="51"/>
      <c r="E48" s="51"/>
      <c r="F48" s="6"/>
    </row>
    <row r="49" spans="2:6" ht="16.5" customHeight="1" x14ac:dyDescent="0.2">
      <c r="B49" s="7"/>
      <c r="C49" s="7"/>
      <c r="D49" s="51"/>
      <c r="E49" s="51"/>
      <c r="F49" s="6"/>
    </row>
    <row r="50" spans="2:6" ht="16.5" customHeight="1" x14ac:dyDescent="0.2">
      <c r="B50" s="8"/>
      <c r="C50" s="8"/>
      <c r="D50" s="51"/>
      <c r="E50" s="51"/>
      <c r="F50" s="9"/>
    </row>
    <row r="51" spans="2:6" ht="16.5" customHeight="1" x14ac:dyDescent="0.2">
      <c r="B51" s="3"/>
      <c r="C51" s="3"/>
      <c r="D51" s="51"/>
      <c r="E51" s="51"/>
      <c r="F51" s="4"/>
    </row>
    <row r="52" spans="2:6" ht="16.5" customHeight="1" x14ac:dyDescent="0.2">
      <c r="B52" s="8"/>
      <c r="C52" s="8"/>
      <c r="D52" s="8"/>
      <c r="E52" s="8"/>
      <c r="F52" s="9"/>
    </row>
    <row r="53" spans="2:6" ht="16.5" customHeight="1" x14ac:dyDescent="0.2">
      <c r="B53" s="3"/>
      <c r="C53" s="3"/>
      <c r="D53" s="3"/>
      <c r="E53" s="3"/>
    </row>
  </sheetData>
  <mergeCells count="8">
    <mergeCell ref="D50:E50"/>
    <mergeCell ref="D51:E51"/>
    <mergeCell ref="D44:E44"/>
    <mergeCell ref="D45:E45"/>
    <mergeCell ref="D46:E46"/>
    <mergeCell ref="D47:E47"/>
    <mergeCell ref="D48:E48"/>
    <mergeCell ref="D49:E49"/>
  </mergeCells>
  <printOptions horizontalCentered="1"/>
  <pageMargins left="0.25" right="0.25" top="0.75" bottom="0.75" header="0.3" footer="0.3"/>
  <pageSetup fitToHeight="0" orientation="portrait" r:id="rId1"/>
  <headerFooter>
    <oddFooter>Page &amp;P of &amp;N</oddFooter>
  </headerFooter>
  <rowBreaks count="1" manualBreakCount="1">
    <brk id="39"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6915d0e-cf05-431d-933b-d1cc56028ad4" xsi:nil="true"/>
    <AssetExpire xmlns="e6915d0e-cf05-431d-933b-d1cc56028ad4">2029-01-01T08:00:00+00:00</AssetExpire>
    <CampaignTagsTaxHTField0 xmlns="e6915d0e-cf05-431d-933b-d1cc56028ad4">
      <Terms xmlns="http://schemas.microsoft.com/office/infopath/2007/PartnerControls"/>
    </CampaignTagsTaxHTField0>
    <IntlLangReviewDate xmlns="e6915d0e-cf05-431d-933b-d1cc56028ad4" xsi:nil="true"/>
    <TPFriendlyName xmlns="e6915d0e-cf05-431d-933b-d1cc56028ad4" xsi:nil="true"/>
    <IntlLangReview xmlns="e6915d0e-cf05-431d-933b-d1cc56028ad4">false</IntlLangReview>
    <LocLastLocAttemptVersionLookup xmlns="e6915d0e-cf05-431d-933b-d1cc56028ad4">854843</LocLastLocAttemptVersionLookup>
    <PolicheckWords xmlns="e6915d0e-cf05-431d-933b-d1cc56028ad4" xsi:nil="true"/>
    <SubmitterId xmlns="e6915d0e-cf05-431d-933b-d1cc56028ad4" xsi:nil="true"/>
    <AcquiredFrom xmlns="e6915d0e-cf05-431d-933b-d1cc56028ad4">Internal MS</AcquiredFrom>
    <EditorialStatus xmlns="e6915d0e-cf05-431d-933b-d1cc56028ad4">Complete</EditorialStatus>
    <Markets xmlns="e6915d0e-cf05-431d-933b-d1cc56028ad4"/>
    <OriginAsset xmlns="e6915d0e-cf05-431d-933b-d1cc56028ad4" xsi:nil="true"/>
    <AssetStart xmlns="e6915d0e-cf05-431d-933b-d1cc56028ad4">2012-08-30T21:17:00+00:00</AssetStart>
    <FriendlyTitle xmlns="e6915d0e-cf05-431d-933b-d1cc56028ad4" xsi:nil="true"/>
    <MarketSpecific xmlns="e6915d0e-cf05-431d-933b-d1cc56028ad4">false</MarketSpecific>
    <TPNamespace xmlns="e6915d0e-cf05-431d-933b-d1cc56028ad4" xsi:nil="true"/>
    <PublishStatusLookup xmlns="e6915d0e-cf05-431d-933b-d1cc56028ad4">
      <Value>224108</Value>
    </PublishStatusLookup>
    <APAuthor xmlns="e6915d0e-cf05-431d-933b-d1cc56028ad4">
      <UserInfo>
        <DisplayName>REDMOND\matthos</DisplayName>
        <AccountId>59</AccountId>
        <AccountType/>
      </UserInfo>
    </APAuthor>
    <TPCommandLine xmlns="e6915d0e-cf05-431d-933b-d1cc56028ad4" xsi:nil="true"/>
    <IntlLangReviewer xmlns="e6915d0e-cf05-431d-933b-d1cc56028ad4" xsi:nil="true"/>
    <OpenTemplate xmlns="e6915d0e-cf05-431d-933b-d1cc56028ad4">true</OpenTemplate>
    <CSXSubmissionDate xmlns="e6915d0e-cf05-431d-933b-d1cc56028ad4" xsi:nil="true"/>
    <TaxCatchAll xmlns="e6915d0e-cf05-431d-933b-d1cc56028ad4"/>
    <Manager xmlns="e6915d0e-cf05-431d-933b-d1cc56028ad4" xsi:nil="true"/>
    <NumericId xmlns="e6915d0e-cf05-431d-933b-d1cc56028ad4" xsi:nil="true"/>
    <ParentAssetId xmlns="e6915d0e-cf05-431d-933b-d1cc56028ad4" xsi:nil="true"/>
    <OriginalSourceMarket xmlns="e6915d0e-cf05-431d-933b-d1cc56028ad4">english</OriginalSourceMarket>
    <ApprovalStatus xmlns="e6915d0e-cf05-431d-933b-d1cc56028ad4">InProgress</ApprovalStatus>
    <TPComponent xmlns="e6915d0e-cf05-431d-933b-d1cc56028ad4" xsi:nil="true"/>
    <EditorialTags xmlns="e6915d0e-cf05-431d-933b-d1cc56028ad4" xsi:nil="true"/>
    <TPExecutable xmlns="e6915d0e-cf05-431d-933b-d1cc56028ad4" xsi:nil="true"/>
    <TPLaunchHelpLink xmlns="e6915d0e-cf05-431d-933b-d1cc56028ad4" xsi:nil="true"/>
    <LocComments xmlns="e6915d0e-cf05-431d-933b-d1cc56028ad4" xsi:nil="true"/>
    <LocRecommendedHandoff xmlns="e6915d0e-cf05-431d-933b-d1cc56028ad4" xsi:nil="true"/>
    <SourceTitle xmlns="e6915d0e-cf05-431d-933b-d1cc56028ad4" xsi:nil="true"/>
    <CSXUpdate xmlns="e6915d0e-cf05-431d-933b-d1cc56028ad4">false</CSXUpdate>
    <IntlLocPriority xmlns="e6915d0e-cf05-431d-933b-d1cc56028ad4" xsi:nil="true"/>
    <UAProjectedTotalWords xmlns="e6915d0e-cf05-431d-933b-d1cc56028ad4" xsi:nil="true"/>
    <AssetType xmlns="e6915d0e-cf05-431d-933b-d1cc56028ad4">TP</AssetType>
    <MachineTranslated xmlns="e6915d0e-cf05-431d-933b-d1cc56028ad4">false</MachineTranslated>
    <OutputCachingOn xmlns="e6915d0e-cf05-431d-933b-d1cc56028ad4">false</OutputCachingOn>
    <TemplateStatus xmlns="e6915d0e-cf05-431d-933b-d1cc56028ad4">Complete</TemplateStatus>
    <IsSearchable xmlns="e6915d0e-cf05-431d-933b-d1cc56028ad4">true</IsSearchable>
    <ContentItem xmlns="e6915d0e-cf05-431d-933b-d1cc56028ad4" xsi:nil="true"/>
    <HandoffToMSDN xmlns="e6915d0e-cf05-431d-933b-d1cc56028ad4" xsi:nil="true"/>
    <ShowIn xmlns="e6915d0e-cf05-431d-933b-d1cc56028ad4">Show everywhere</ShowIn>
    <ThumbnailAssetId xmlns="e6915d0e-cf05-431d-933b-d1cc56028ad4" xsi:nil="true"/>
    <UALocComments xmlns="e6915d0e-cf05-431d-933b-d1cc56028ad4" xsi:nil="true"/>
    <UALocRecommendation xmlns="e6915d0e-cf05-431d-933b-d1cc56028ad4">Localize</UALocRecommendation>
    <LastModifiedDateTime xmlns="e6915d0e-cf05-431d-933b-d1cc56028ad4" xsi:nil="true"/>
    <LegacyData xmlns="e6915d0e-cf05-431d-933b-d1cc56028ad4" xsi:nil="true"/>
    <LocManualTestRequired xmlns="e6915d0e-cf05-431d-933b-d1cc56028ad4">false</LocManualTestRequired>
    <LocMarketGroupTiers2 xmlns="e6915d0e-cf05-431d-933b-d1cc56028ad4" xsi:nil="true"/>
    <ClipArtFilename xmlns="e6915d0e-cf05-431d-933b-d1cc56028ad4" xsi:nil="true"/>
    <TPApplication xmlns="e6915d0e-cf05-431d-933b-d1cc56028ad4" xsi:nil="true"/>
    <CSXHash xmlns="e6915d0e-cf05-431d-933b-d1cc56028ad4" xsi:nil="true"/>
    <DirectSourceMarket xmlns="e6915d0e-cf05-431d-933b-d1cc56028ad4">english</DirectSourceMarket>
    <PrimaryImageGen xmlns="e6915d0e-cf05-431d-933b-d1cc56028ad4">false</PrimaryImageGen>
    <PlannedPubDate xmlns="e6915d0e-cf05-431d-933b-d1cc56028ad4" xsi:nil="true"/>
    <CSXSubmissionMarket xmlns="e6915d0e-cf05-431d-933b-d1cc56028ad4" xsi:nil="true"/>
    <Downloads xmlns="e6915d0e-cf05-431d-933b-d1cc56028ad4">0</Downloads>
    <ArtSampleDocs xmlns="e6915d0e-cf05-431d-933b-d1cc56028ad4" xsi:nil="true"/>
    <TrustLevel xmlns="e6915d0e-cf05-431d-933b-d1cc56028ad4">1 Microsoft Managed Content</TrustLevel>
    <BlockPublish xmlns="e6915d0e-cf05-431d-933b-d1cc56028ad4">false</BlockPublish>
    <TPLaunchHelpLinkType xmlns="e6915d0e-cf05-431d-933b-d1cc56028ad4">Template</TPLaunchHelpLinkType>
    <LocalizationTagsTaxHTField0 xmlns="e6915d0e-cf05-431d-933b-d1cc56028ad4">
      <Terms xmlns="http://schemas.microsoft.com/office/infopath/2007/PartnerControls"/>
    </LocalizationTagsTaxHTField0>
    <BusinessGroup xmlns="e6915d0e-cf05-431d-933b-d1cc56028ad4" xsi:nil="true"/>
    <Providers xmlns="e6915d0e-cf05-431d-933b-d1cc56028ad4" xsi:nil="true"/>
    <TemplateTemplateType xmlns="e6915d0e-cf05-431d-933b-d1cc56028ad4">Excel Spreadsheet Template</TemplateTemplateType>
    <TimesCloned xmlns="e6915d0e-cf05-431d-933b-d1cc56028ad4" xsi:nil="true"/>
    <TPAppVersion xmlns="e6915d0e-cf05-431d-933b-d1cc56028ad4" xsi:nil="true"/>
    <VoteCount xmlns="e6915d0e-cf05-431d-933b-d1cc56028ad4" xsi:nil="true"/>
    <FeatureTagsTaxHTField0 xmlns="e6915d0e-cf05-431d-933b-d1cc56028ad4">
      <Terms xmlns="http://schemas.microsoft.com/office/infopath/2007/PartnerControls"/>
    </FeatureTagsTaxHTField0>
    <Provider xmlns="e6915d0e-cf05-431d-933b-d1cc56028ad4" xsi:nil="true"/>
    <UACurrentWords xmlns="e6915d0e-cf05-431d-933b-d1cc56028ad4" xsi:nil="true"/>
    <AssetId xmlns="e6915d0e-cf05-431d-933b-d1cc56028ad4">TP103427376</AssetId>
    <TPClientViewer xmlns="e6915d0e-cf05-431d-933b-d1cc56028ad4" xsi:nil="true"/>
    <DSATActionTaken xmlns="e6915d0e-cf05-431d-933b-d1cc56028ad4" xsi:nil="true"/>
    <APEditor xmlns="e6915d0e-cf05-431d-933b-d1cc56028ad4">
      <UserInfo>
        <DisplayName/>
        <AccountId xsi:nil="true"/>
        <AccountType/>
      </UserInfo>
    </APEditor>
    <TPInstallLocation xmlns="e6915d0e-cf05-431d-933b-d1cc56028ad4" xsi:nil="true"/>
    <OOCacheId xmlns="e6915d0e-cf05-431d-933b-d1cc56028ad4" xsi:nil="true"/>
    <IsDeleted xmlns="e6915d0e-cf05-431d-933b-d1cc56028ad4">false</IsDeleted>
    <PublishTargets xmlns="e6915d0e-cf05-431d-933b-d1cc56028ad4">OfficeOnlineVNext</PublishTargets>
    <ApprovalLog xmlns="e6915d0e-cf05-431d-933b-d1cc56028ad4" xsi:nil="true"/>
    <BugNumber xmlns="e6915d0e-cf05-431d-933b-d1cc56028ad4" xsi:nil="true"/>
    <CrawlForDependencies xmlns="e6915d0e-cf05-431d-933b-d1cc56028ad4">false</CrawlForDependencies>
    <InternalTagsTaxHTField0 xmlns="e6915d0e-cf05-431d-933b-d1cc56028ad4">
      <Terms xmlns="http://schemas.microsoft.com/office/infopath/2007/PartnerControls"/>
    </InternalTagsTaxHTField0>
    <LastHandOff xmlns="e6915d0e-cf05-431d-933b-d1cc56028ad4" xsi:nil="true"/>
    <Milestone xmlns="e6915d0e-cf05-431d-933b-d1cc56028ad4" xsi:nil="true"/>
    <OriginalRelease xmlns="e6915d0e-cf05-431d-933b-d1cc56028ad4">15</OriginalRelease>
    <RecommendationsModifier xmlns="e6915d0e-cf05-431d-933b-d1cc56028ad4" xsi:nil="true"/>
    <ScenarioTagsTaxHTField0 xmlns="e6915d0e-cf05-431d-933b-d1cc56028ad4">
      <Terms xmlns="http://schemas.microsoft.com/office/infopath/2007/PartnerControls"/>
    </ScenarioTagsTaxHTField0>
    <UANotes xmlns="e6915d0e-cf05-431d-933b-d1cc56028ad4"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74E8D3BEC39D3D46AC451D02438F5D060400CB81DFFA1D586449BCE65B14D355E0F6" ma:contentTypeVersion="54" ma:contentTypeDescription="Create a new document." ma:contentTypeScope="" ma:versionID="ffc533bb0492977505da71299b19ea84">
  <xsd:schema xmlns:xsd="http://www.w3.org/2001/XMLSchema" xmlns:xs="http://www.w3.org/2001/XMLSchema" xmlns:p="http://schemas.microsoft.com/office/2006/metadata/properties" xmlns:ns2="e6915d0e-cf05-431d-933b-d1cc56028ad4" targetNamespace="http://schemas.microsoft.com/office/2006/metadata/properties" ma:root="true" ma:fieldsID="ea1d494a5b8ded1d62aa54fc3d72a8d0" ns2:_="">
    <xsd:import namespace="e6915d0e-cf05-431d-933b-d1cc56028ad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15d0e-cf05-431d-933b-d1cc56028ad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708ce33-41d8-43f1-befe-0a2cac5d7b2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6E2E1864-3F7C-478B-B7F6-18FEB1234A47}" ma:internalName="CSXSubmissionMarket" ma:readOnly="false" ma:showField="MarketName" ma:web="e6915d0e-cf05-431d-933b-d1cc56028ad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c5a965e3-1b0e-4e44-84ae-a0ef5f75539d}"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80E2DE0-8ACB-4404-B690-D2AB4CF5E438}" ma:internalName="InProjectListLookup" ma:readOnly="true" ma:showField="InProjectLis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676eb09-ce71-4569-bc0e-8ff327aded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80E2DE0-8ACB-4404-B690-D2AB4CF5E438}" ma:internalName="LastCompleteVersionLookup" ma:readOnly="true" ma:showField="LastComplete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80E2DE0-8ACB-4404-B690-D2AB4CF5E438}" ma:internalName="LastPreviewErrorLookup" ma:readOnly="true" ma:showField="LastPreview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80E2DE0-8ACB-4404-B690-D2AB4CF5E438}" ma:internalName="LastPreviewResultLookup" ma:readOnly="true" ma:showField="LastPreview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80E2DE0-8ACB-4404-B690-D2AB4CF5E438}" ma:internalName="LastPreviewAttemptDateLookup" ma:readOnly="true" ma:showField="LastPreview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80E2DE0-8ACB-4404-B690-D2AB4CF5E438}" ma:internalName="LastPreviewedByLookup" ma:readOnly="true" ma:showField="LastPreview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80E2DE0-8ACB-4404-B690-D2AB4CF5E438}" ma:internalName="LastPreviewTimeLookup" ma:readOnly="true" ma:showField="LastPreview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80E2DE0-8ACB-4404-B690-D2AB4CF5E438}" ma:internalName="LastPreviewVersionLookup" ma:readOnly="true" ma:showField="LastPreview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80E2DE0-8ACB-4404-B690-D2AB4CF5E438}" ma:internalName="LastPublishErrorLookup" ma:readOnly="true" ma:showField="LastPublish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80E2DE0-8ACB-4404-B690-D2AB4CF5E438}" ma:internalName="LastPublishResultLookup" ma:readOnly="true" ma:showField="LastPublish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80E2DE0-8ACB-4404-B690-D2AB4CF5E438}" ma:internalName="LastPublishAttemptDateLookup" ma:readOnly="true" ma:showField="LastPublish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80E2DE0-8ACB-4404-B690-D2AB4CF5E438}" ma:internalName="LastPublishedByLookup" ma:readOnly="true" ma:showField="LastPublish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80E2DE0-8ACB-4404-B690-D2AB4CF5E438}" ma:internalName="LastPublishTimeLookup" ma:readOnly="true" ma:showField="LastPublish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80E2DE0-8ACB-4404-B690-D2AB4CF5E438}" ma:internalName="LastPublishVersionLookup" ma:readOnly="true" ma:showField="LastPublish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07007B4E-5EF6-4477-87D6-00EE19F76B1E}" ma:internalName="LocLastLocAttemptVersionLookup" ma:readOnly="false" ma:showField="LastLocAttemptVersion" ma:web="e6915d0e-cf05-431d-933b-d1cc56028ad4">
      <xsd:simpleType>
        <xsd:restriction base="dms:Lookup"/>
      </xsd:simpleType>
    </xsd:element>
    <xsd:element name="LocLastLocAttemptVersionTypeLookup" ma:index="71" nillable="true" ma:displayName="Loc Last Loc Attempt Version Type" ma:default="" ma:list="{07007B4E-5EF6-4477-87D6-00EE19F76B1E}" ma:internalName="LocLastLocAttemptVersionTypeLookup" ma:readOnly="true" ma:showField="LastLocAttemptVersionType" ma:web="e6915d0e-cf05-431d-933b-d1cc56028ad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07007B4E-5EF6-4477-87D6-00EE19F76B1E}" ma:internalName="LocNewPublishedVersionLookup" ma:readOnly="true" ma:showField="NewPublishedVersion" ma:web="e6915d0e-cf05-431d-933b-d1cc56028ad4">
      <xsd:simpleType>
        <xsd:restriction base="dms:Lookup"/>
      </xsd:simpleType>
    </xsd:element>
    <xsd:element name="LocOverallHandbackStatusLookup" ma:index="75" nillable="true" ma:displayName="Loc Overall Handback Status" ma:default="" ma:list="{07007B4E-5EF6-4477-87D6-00EE19F76B1E}" ma:internalName="LocOverallHandbackStatusLookup" ma:readOnly="true" ma:showField="OverallHandbackStatus" ma:web="e6915d0e-cf05-431d-933b-d1cc56028ad4">
      <xsd:simpleType>
        <xsd:restriction base="dms:Lookup"/>
      </xsd:simpleType>
    </xsd:element>
    <xsd:element name="LocOverallLocStatusLookup" ma:index="76" nillable="true" ma:displayName="Loc Overall Localize Status" ma:default="" ma:list="{07007B4E-5EF6-4477-87D6-00EE19F76B1E}" ma:internalName="LocOverallLocStatusLookup" ma:readOnly="true" ma:showField="OverallLocStatus" ma:web="e6915d0e-cf05-431d-933b-d1cc56028ad4">
      <xsd:simpleType>
        <xsd:restriction base="dms:Lookup"/>
      </xsd:simpleType>
    </xsd:element>
    <xsd:element name="LocOverallPreviewStatusLookup" ma:index="77" nillable="true" ma:displayName="Loc Overall Preview Status" ma:default="" ma:list="{07007B4E-5EF6-4477-87D6-00EE19F76B1E}" ma:internalName="LocOverallPreviewStatusLookup" ma:readOnly="true" ma:showField="OverallPreviewStatus" ma:web="e6915d0e-cf05-431d-933b-d1cc56028ad4">
      <xsd:simpleType>
        <xsd:restriction base="dms:Lookup"/>
      </xsd:simpleType>
    </xsd:element>
    <xsd:element name="LocOverallPublishStatusLookup" ma:index="78" nillable="true" ma:displayName="Loc Overall Publish Status" ma:default="" ma:list="{07007B4E-5EF6-4477-87D6-00EE19F76B1E}" ma:internalName="LocOverallPublishStatusLookup" ma:readOnly="true" ma:showField="OverallPublishStatus" ma:web="e6915d0e-cf05-431d-933b-d1cc56028ad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07007B4E-5EF6-4477-87D6-00EE19F76B1E}" ma:internalName="LocProcessedForHandoffsLookup" ma:readOnly="true" ma:showField="ProcessedForHandoffs" ma:web="e6915d0e-cf05-431d-933b-d1cc56028ad4">
      <xsd:simpleType>
        <xsd:restriction base="dms:Lookup"/>
      </xsd:simpleType>
    </xsd:element>
    <xsd:element name="LocProcessedForMarketsLookup" ma:index="81" nillable="true" ma:displayName="Loc Processed For Markets" ma:default="" ma:list="{07007B4E-5EF6-4477-87D6-00EE19F76B1E}" ma:internalName="LocProcessedForMarketsLookup" ma:readOnly="true" ma:showField="ProcessedForMarkets" ma:web="e6915d0e-cf05-431d-933b-d1cc56028ad4">
      <xsd:simpleType>
        <xsd:restriction base="dms:Lookup"/>
      </xsd:simpleType>
    </xsd:element>
    <xsd:element name="LocPublishedDependentAssetsLookup" ma:index="82" nillable="true" ma:displayName="Loc Published Dependent Assets" ma:default="" ma:list="{07007B4E-5EF6-4477-87D6-00EE19F76B1E}" ma:internalName="LocPublishedDependentAssetsLookup" ma:readOnly="true" ma:showField="PublishedDependentAssets" ma:web="e6915d0e-cf05-431d-933b-d1cc56028ad4">
      <xsd:simpleType>
        <xsd:restriction base="dms:Lookup"/>
      </xsd:simpleType>
    </xsd:element>
    <xsd:element name="LocPublishedLinkedAssetsLookup" ma:index="83" nillable="true" ma:displayName="Loc Published Linked Assets" ma:default="" ma:list="{07007B4E-5EF6-4477-87D6-00EE19F76B1E}" ma:internalName="LocPublishedLinkedAssetsLookup" ma:readOnly="true" ma:showField="PublishedLinkedAssets" ma:web="e6915d0e-cf05-431d-933b-d1cc56028ad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a8ed7b0-b63f-4170-a2b0-8a87f0acfa4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6E2E1864-3F7C-478B-B7F6-18FEB1234A47}" ma:internalName="Markets" ma:readOnly="false" ma:showField="MarketNa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80E2DE0-8ACB-4404-B690-D2AB4CF5E438}" ma:internalName="NumOfRatingsLookup" ma:readOnly="true" ma:showField="NumOfRating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80E2DE0-8ACB-4404-B690-D2AB4CF5E438}" ma:internalName="PublishStatusLookup" ma:readOnly="false" ma:showField="PublishStatu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e29cdc1-88d8-4f6c-8e48-a5ad0930846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542c419-b7c1-4eb9-9fc0-33b3ddb4410d}" ma:internalName="TaxCatchAll" ma:showField="CatchAllData"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542c419-b7c1-4eb9-9fc0-33b3ddb4410d}" ma:internalName="TaxCatchAllLabel" ma:readOnly="true" ma:showField="CatchAllDataLabel"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139222-907E-4F2A-9512-F77D4FA08F00}"/>
</file>

<file path=customXml/itemProps2.xml><?xml version="1.0" encoding="utf-8"?>
<ds:datastoreItem xmlns:ds="http://schemas.openxmlformats.org/officeDocument/2006/customXml" ds:itemID="{E356B468-4C05-4EE0-B612-8A77C05F778F}"/>
</file>

<file path=customXml/itemProps3.xml><?xml version="1.0" encoding="utf-8"?>
<ds:datastoreItem xmlns:ds="http://schemas.openxmlformats.org/officeDocument/2006/customXml" ds:itemID="{1727CDE2-E8E6-40D7-8A53-9077243CA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4</vt:i4>
      </vt:variant>
    </vt:vector>
  </HeadingPairs>
  <TitlesOfParts>
    <vt:vector size="6" baseType="lpstr">
      <vt:lpstr>Pakkumise vorm</vt:lpstr>
      <vt:lpstr>Kulude liigendus</vt:lpstr>
      <vt:lpstr>Maks</vt:lpstr>
      <vt:lpstr>Maksumäär</vt:lpstr>
      <vt:lpstr>'Kulude liigendus'!Prindiala</vt:lpstr>
      <vt:lpstr>'Pakkumise vorm'!Prindiala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ETI</dc:creator>
  <cp:lastModifiedBy>Erik Sedliak</cp:lastModifiedBy>
  <dcterms:created xsi:type="dcterms:W3CDTF">2012-08-28T21:54:52Z</dcterms:created>
  <dcterms:modified xsi:type="dcterms:W3CDTF">2013-07-17T11:16:03Z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0x01010074E8D3BEC39D3D46AC451D02438F5D060400CB81DFFA1D586449BCE65B14D355E0F6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